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4/"/>
    </mc:Choice>
  </mc:AlternateContent>
  <xr:revisionPtr revIDLastSave="0" documentId="13_ncr:1_{A3EAEC2F-7150-5948-BED5-C5C8B3EBC87C}" xr6:coauthVersionLast="47" xr6:coauthVersionMax="47" xr10:uidLastSave="{00000000-0000-0000-0000-000000000000}"/>
  <bookViews>
    <workbookView xWindow="380" yWindow="500" windowWidth="28040" windowHeight="16280" activeTab="3" xr2:uid="{32A39237-F13B-3D4D-AE2A-A5E82AEFCBA8}"/>
  </bookViews>
  <sheets>
    <sheet name="Fig4A_N1-N3" sheetId="2" r:id="rId1"/>
    <sheet name="Fig4A_t-test" sheetId="1" r:id="rId2"/>
    <sheet name="Fig4C_N1-N3" sheetId="3" r:id="rId3"/>
    <sheet name="Fig4C_t-test" sheetId="4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  <c r="F9" i="3"/>
  <c r="F8" i="3"/>
  <c r="F7" i="3"/>
  <c r="F6" i="3"/>
  <c r="F5" i="3"/>
  <c r="F4" i="3"/>
  <c r="F3" i="3"/>
  <c r="E20" i="2" l="1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<sst xmlns="http://schemas.openxmlformats.org/spreadsheetml/2006/main" count="167" uniqueCount="88">
  <si>
    <t>Lumi/GFP</t>
    <phoneticPr fontId="0"/>
  </si>
  <si>
    <t>N1</t>
    <phoneticPr fontId="0"/>
  </si>
  <si>
    <t>N2</t>
    <phoneticPr fontId="0"/>
  </si>
  <si>
    <t>N3</t>
    <phoneticPr fontId="0"/>
  </si>
  <si>
    <t>Avegrage</t>
    <phoneticPr fontId="0"/>
  </si>
  <si>
    <t>WT</t>
    <phoneticPr fontId="0"/>
  </si>
  <si>
    <t>far9 null</t>
    <phoneticPr fontId="0"/>
  </si>
  <si>
    <t>get1 null</t>
    <phoneticPr fontId="0"/>
  </si>
  <si>
    <t>get1 far9 null</t>
    <phoneticPr fontId="0"/>
  </si>
  <si>
    <t>get2 null</t>
    <phoneticPr fontId="0"/>
  </si>
  <si>
    <t>get2 far9 null</t>
    <phoneticPr fontId="0"/>
  </si>
  <si>
    <t>NC</t>
    <phoneticPr fontId="0"/>
  </si>
  <si>
    <t>Ctrl normalized</t>
  </si>
  <si>
    <t>Table Analyzed</t>
  </si>
  <si>
    <t>Column B</t>
  </si>
  <si>
    <t>vs.</t>
  </si>
  <si>
    <t>Column A</t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</si>
  <si>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</si>
  <si>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</si>
  <si>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</si>
  <si>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</si>
  <si>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</si>
  <si>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</si>
  <si>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</si>
  <si>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</si>
  <si>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</si>
  <si>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t=12.69, df=4</t>
  </si>
  <si>
    <t>How big is the difference?</t>
  </si>
  <si>
    <t>Mean of column A</t>
  </si>
  <si>
    <t>Mean of column B</t>
  </si>
  <si>
    <t>Difference between means (B - A) ± SEM</t>
  </si>
  <si>
    <t>1.988 ± 0.1566</t>
  </si>
  <si>
    <t>95% confidence interval</t>
  </si>
  <si>
    <t>1.553 to 2.423</t>
  </si>
  <si>
    <t>R squared (eta squared)</t>
  </si>
  <si>
    <t>F test to compare variances</t>
  </si>
  <si>
    <t>F, DFn, Dfd</t>
  </si>
  <si>
    <t>Infinity, 2, 2</t>
  </si>
  <si>
    <t>&lt;0.0001</t>
  </si>
  <si>
    <t>****</t>
  </si>
  <si>
    <t>Data analyzed</t>
  </si>
  <si>
    <t>Sample size, column A</t>
  </si>
  <si>
    <t>Sample size, column B</t>
  </si>
  <si>
    <t>WT</t>
  </si>
  <si>
    <t>far9-null</t>
  </si>
  <si>
    <t>**</t>
  </si>
  <si>
    <t>t=6.080, df=4</t>
  </si>
  <si>
    <t>0.9726 ± 0.1600</t>
  </si>
  <si>
    <t>0.5285 to 1.417</t>
  </si>
  <si>
    <t>2.231, 2, 2</t>
  </si>
  <si>
    <t>ns</t>
  </si>
  <si>
    <t>No</t>
  </si>
  <si>
    <t>get1-null</t>
  </si>
  <si>
    <t>get1/far9-null</t>
  </si>
  <si>
    <t>t=8.302, df=4</t>
  </si>
  <si>
    <t>1.264 ± 0.1523</t>
  </si>
  <si>
    <t>0.8413 to 1.687</t>
  </si>
  <si>
    <t>1.994, 2, 2</t>
  </si>
  <si>
    <t>get2-null</t>
  </si>
  <si>
    <t>get2/far9-null</t>
  </si>
  <si>
    <t>Fig4A_NanoBiT</t>
  </si>
  <si>
    <t>Average</t>
    <phoneticPr fontId="0"/>
  </si>
  <si>
    <t>WT SDG24h</t>
  </si>
  <si>
    <t>WT SDG72h</t>
  </si>
  <si>
    <t>far9-null SDG24h</t>
  </si>
  <si>
    <t>far9-null SDG72h</t>
  </si>
  <si>
    <t>get1-null SDG24h</t>
  </si>
  <si>
    <t>get1-null SDG72h</t>
  </si>
  <si>
    <t>get1/far9-null SDG24h</t>
  </si>
  <si>
    <t>get1/far9-null SDG72h</t>
  </si>
  <si>
    <t>get2-null SDG24h</t>
  </si>
  <si>
    <t>get2-null SDG72h</t>
  </si>
  <si>
    <t>get2/far9-null SDG24h</t>
  </si>
  <si>
    <t>get2/far9-null SDG72h</t>
  </si>
  <si>
    <t>atg32-null SDG24h</t>
  </si>
  <si>
    <t>atg32-null SDG72h</t>
  </si>
  <si>
    <t>t=10.90, df=4</t>
  </si>
  <si>
    <t>39.24 ± 3.599</t>
  </si>
  <si>
    <t>29.25 to 49.23</t>
  </si>
  <si>
    <t>Fig4C_mitophagy</t>
  </si>
  <si>
    <t>t=7.543, df=4</t>
  </si>
  <si>
    <t>58.57 ± 7.765</t>
  </si>
  <si>
    <t>37.01 to 80.12</t>
  </si>
  <si>
    <t>1.054, 2, 2</t>
  </si>
  <si>
    <t>t=17.65, df=4</t>
  </si>
  <si>
    <t>30.64 ± 1.736</t>
  </si>
  <si>
    <t>25.82 to 35.46</t>
  </si>
  <si>
    <t>11.69, 2, 2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</si>
</sst>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2" fillId="2" borderId="0" xfId="1" applyFont="1" applyFill="1">
      <alignment vertical="center"/>
    </xf>
    <xf numFmtId="0" fontId="3" fillId="0" borderId="0" xfId="1" applyFont="1">
      <alignment vertical="center"/>
    </xf>
    <xf numFmtId="0" fontId="3" fillId="3" borderId="0" xfId="1" applyFont="1" applyFill="1">
      <alignment vertical="center"/>
    </xf>
    <xf numFmtId="0" fontId="3" fillId="0" borderId="0" xfId="1" applyFont="1" applyFill="1">
      <alignment vertical="center"/>
    </xf>
    <xf numFmtId="0" fontId="3" fillId="4" borderId="0" xfId="1" applyFont="1" applyFill="1">
      <alignment vertical="center"/>
    </xf>
    <xf numFmtId="0" fontId="3" fillId="5" borderId="0" xfId="1" applyFont="1" applyFill="1">
      <alignment vertical="center"/>
    </xf>
    <xf numFmtId="0" fontId="3" fillId="6" borderId="0" xfId="1" applyFont="1" applyFill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7" borderId="0" xfId="0" applyFont="1" applyFill="1" applyAlignment="1">
      <alignment horizontal="left"/>
    </xf>
    <xf numFmtId="0" fontId="5" fillId="0" borderId="0" xfId="2" applyFont="1">
      <alignment vertical="center"/>
    </xf>
    <xf numFmtId="0" fontId="5" fillId="8" borderId="0" xfId="2" applyFont="1" applyFill="1">
      <alignment vertical="center"/>
    </xf>
    <xf numFmtId="0" fontId="5" fillId="3" borderId="0" xfId="2" applyFont="1" applyFill="1">
      <alignment vertical="center"/>
    </xf>
    <xf numFmtId="0" fontId="5" fillId="5" borderId="0" xfId="2" applyFont="1" applyFill="1">
      <alignment vertical="center"/>
    </xf>
    <xf numFmtId="0" fontId="5" fillId="9" borderId="0" xfId="2" applyFont="1" applyFill="1">
      <alignment vertical="center"/>
    </xf>
    <xf numFmtId="0" fontId="5" fillId="0" borderId="0" xfId="2" applyFont="1" applyFill="1">
      <alignment vertical="center"/>
    </xf>
  </cellXfs>
  <cellStyles count="3">
    <cellStyle name="Normal" xfId="0" builtinId="0"/>
    <cellStyle name="Normal 2" xfId="1" xr:uid="{B5962FE1-0B99-AF46-9F2F-A7F87473A576}"/>
    <cellStyle name="Normal 3" xfId="2" xr:uid="{D2CA637C-2FDA-A141-A847-409ADA092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rl_normalized_20201122%20get1%20get2%20far9%20NanoBiT%20N1-N3&#12398;summarized&#12398;&#12467;&#12498;&#12442;&#12540;2%20copy.xlsx?4FEE4F71" TargetMode="External"/><Relationship Id="rId1" Type="http://schemas.openxmlformats.org/officeDocument/2006/relationships/externalLinkPath" Target="file:///4FEE4F71/Ctrl_normalized_20201122%20get1%20get2%20far9%20NanoBiT%20N1-N3&#12398;summarized&#12398;&#12467;&#12498;&#12442;&#12540;2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20200813%20TEFpmitoDHFRmCherry%20get1%20get2%20far9%20mitophagySDG24%2072h%20N1-3.xlsx?4FEE4F71" TargetMode="External"/><Relationship Id="rId1" Type="http://schemas.openxmlformats.org/officeDocument/2006/relationships/externalLinkPath" Target="file:///4FEE4F71/20200813%20TEFpmitoDHFRmCherry%20get1%20get2%20far9%20mitophagySDG24%2072h%20N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111N1"/>
      <sheetName val="20201120N2"/>
      <sheetName val="20201122N3"/>
      <sheetName val="N1-N3"/>
    </sheetNames>
    <sheetDataSet>
      <sheetData sheetId="0" refreshError="1"/>
      <sheetData sheetId="1" refreshError="1"/>
      <sheetData sheetId="2" refreshError="1"/>
      <sheetData sheetId="3">
        <row r="3">
          <cell r="F3">
            <v>4.9421918857045333E-2</v>
          </cell>
          <cell r="G3">
            <v>2.5648834782974125E-3</v>
          </cell>
        </row>
        <row r="4">
          <cell r="F4">
            <v>0.14773874612303342</v>
          </cell>
          <cell r="G4">
            <v>1.6878207754868441E-2</v>
          </cell>
        </row>
        <row r="5">
          <cell r="F5">
            <v>8.6963190251687708E-3</v>
          </cell>
          <cell r="G5">
            <v>8.0623363177782219E-3</v>
          </cell>
        </row>
        <row r="6">
          <cell r="F6">
            <v>5.6741503113399226E-2</v>
          </cell>
          <cell r="G6">
            <v>1.3001415252564761E-2</v>
          </cell>
        </row>
        <row r="7">
          <cell r="F7">
            <v>9.9678394414118576E-3</v>
          </cell>
          <cell r="G7">
            <v>7.9535034954052296E-3</v>
          </cell>
        </row>
        <row r="8">
          <cell r="F8">
            <v>7.2096766698270309E-2</v>
          </cell>
          <cell r="G8">
            <v>1.0632164854424057E-2</v>
          </cell>
        </row>
        <row r="9">
          <cell r="F9">
            <v>3.3173905447897445E-3</v>
          </cell>
          <cell r="G9">
            <v>3.5004844514617364E-3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809 N1 retry"/>
      <sheetName val="20200813 N2"/>
      <sheetName val="20200813 N3"/>
      <sheetName val="N1-N3"/>
    </sheetNames>
    <sheetDataSet>
      <sheetData sheetId="0" refreshError="1"/>
      <sheetData sheetId="1" refreshError="1"/>
      <sheetData sheetId="2" refreshError="1"/>
      <sheetData sheetId="3">
        <row r="3">
          <cell r="F3">
            <v>1.2494635835688572</v>
          </cell>
          <cell r="G3">
            <v>0.79570412305648053</v>
          </cell>
          <cell r="I3">
            <v>100</v>
          </cell>
          <cell r="J3">
            <v>0</v>
          </cell>
        </row>
        <row r="4">
          <cell r="F4">
            <v>100</v>
          </cell>
          <cell r="G4">
            <v>0</v>
          </cell>
          <cell r="I4">
            <v>139.238508165387</v>
          </cell>
          <cell r="J4">
            <v>5.0890967557695461</v>
          </cell>
        </row>
        <row r="5">
          <cell r="F5">
            <v>10.748667303140889</v>
          </cell>
          <cell r="G5">
            <v>0.55690450963682026</v>
          </cell>
          <cell r="I5">
            <v>35.444638228780377</v>
          </cell>
          <cell r="J5">
            <v>7.6615238157487324</v>
          </cell>
        </row>
        <row r="6">
          <cell r="F6">
            <v>139.238508165387</v>
          </cell>
          <cell r="G6">
            <v>5.0890967557695461</v>
          </cell>
          <cell r="I6">
            <v>94.011080513951228</v>
          </cell>
          <cell r="J6">
            <v>7.8663849802885002</v>
          </cell>
        </row>
        <row r="7">
          <cell r="F7">
            <v>2.4932459396012168</v>
          </cell>
          <cell r="G7">
            <v>1.6424385961486287</v>
          </cell>
          <cell r="I7">
            <v>44.979893546392553</v>
          </cell>
          <cell r="J7">
            <v>0.6892121390658118</v>
          </cell>
        </row>
        <row r="8">
          <cell r="F8">
            <v>35.444638228780377</v>
          </cell>
          <cell r="G8">
            <v>7.6615238157487324</v>
          </cell>
          <cell r="I8">
            <v>75.617889551145495</v>
          </cell>
          <cell r="J8">
            <v>2.3562136520195569</v>
          </cell>
        </row>
        <row r="9">
          <cell r="F9">
            <v>3.5598926073260433</v>
          </cell>
          <cell r="G9">
            <v>1.8400972431040588</v>
          </cell>
          <cell r="I9">
            <v>1.2277133958133648</v>
          </cell>
          <cell r="J9">
            <v>1.4685572289406363</v>
          </cell>
        </row>
        <row r="10">
          <cell r="F10">
            <v>94.011080513951228</v>
          </cell>
          <cell r="G10">
            <v>7.8663849802885002</v>
          </cell>
        </row>
        <row r="11">
          <cell r="F11">
            <v>1.9893911448419201</v>
          </cell>
          <cell r="G11">
            <v>1.4263325602397863</v>
          </cell>
        </row>
        <row r="12">
          <cell r="F12">
            <v>44.979893546392553</v>
          </cell>
          <cell r="G12">
            <v>0.6892121390658118</v>
          </cell>
        </row>
        <row r="13">
          <cell r="F13">
            <v>3.2873624896167768</v>
          </cell>
          <cell r="G13">
            <v>1.929942297985727</v>
          </cell>
        </row>
        <row r="14">
          <cell r="F14">
            <v>75.617889551145495</v>
          </cell>
          <cell r="G14">
            <v>2.3562136520195569</v>
          </cell>
        </row>
        <row r="15">
          <cell r="F15">
            <v>1.2368718124285352</v>
          </cell>
          <cell r="G15">
            <v>1.2269675960476414</v>
          </cell>
        </row>
        <row r="16">
          <cell r="F16">
            <v>1.2277133958133648</v>
          </cell>
          <cell r="G16">
            <v>1.4685572289406363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FDD8-9853-8F4E-B122-DDB7949AA7D6}">
  <dimension ref="A2:G20"/>
  <sheetViews>
    <sheetView workbookViewId="0">
      <selection activeCell="F14" sqref="F14"/>
    </sheetView>
  </sheetViews>
  <sheetFormatPr baseColWidth="10" defaultRowHeight="16" x14ac:dyDescent="0.2"/>
  <cols>
    <col min="1" max="1" width="15" style="2" bestFit="1" customWidth="1"/>
    <col min="2" max="2" width="13" style="2" bestFit="1" customWidth="1"/>
    <col min="3" max="16384" width="10.83203125" style="2"/>
  </cols>
  <sheetData>
    <row r="2" spans="1:7" x14ac:dyDescent="0.2">
      <c r="B2" s="1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/>
    </row>
    <row r="3" spans="1:7" x14ac:dyDescent="0.2">
      <c r="B3" s="5" t="s">
        <v>5</v>
      </c>
      <c r="C3" s="6">
        <v>5.158204186842915E-2</v>
      </c>
      <c r="D3" s="6">
        <v>4.6587141223596397E-2</v>
      </c>
      <c r="E3" s="6">
        <v>5.0096573479110451E-2</v>
      </c>
      <c r="F3" s="7">
        <f>AVERAGE(C3:E3)</f>
        <v>4.9421918857045333E-2</v>
      </c>
      <c r="G3" s="4"/>
    </row>
    <row r="4" spans="1:7" x14ac:dyDescent="0.2">
      <c r="B4" s="5" t="s">
        <v>6</v>
      </c>
      <c r="C4" s="6">
        <v>0.16692447208869221</v>
      </c>
      <c r="D4" s="6">
        <v>0.14111317759719458</v>
      </c>
      <c r="E4" s="6">
        <v>0.13517858868321356</v>
      </c>
      <c r="F4" s="7">
        <f t="shared" ref="F4:F9" si="0">AVERAGE(C4:E4)</f>
        <v>0.14773874612303342</v>
      </c>
      <c r="G4" s="4"/>
    </row>
    <row r="5" spans="1:7" x14ac:dyDescent="0.2">
      <c r="B5" s="5" t="s">
        <v>7</v>
      </c>
      <c r="C5" s="6">
        <v>1.760823038013867E-2</v>
      </c>
      <c r="D5" s="6">
        <v>1.9091310765802668E-3</v>
      </c>
      <c r="E5" s="6">
        <v>6.5715956187873759E-3</v>
      </c>
      <c r="F5" s="7">
        <f t="shared" si="0"/>
        <v>8.6963190251687708E-3</v>
      </c>
      <c r="G5" s="4"/>
    </row>
    <row r="6" spans="1:7" x14ac:dyDescent="0.2">
      <c r="B6" s="5" t="s">
        <v>8</v>
      </c>
      <c r="C6" s="6">
        <v>5.6560077539570298E-2</v>
      </c>
      <c r="D6" s="6">
        <v>4.3831750057102825E-2</v>
      </c>
      <c r="E6" s="6">
        <v>6.9832681743524569E-2</v>
      </c>
      <c r="F6" s="7">
        <f t="shared" si="0"/>
        <v>5.6741503113399226E-2</v>
      </c>
      <c r="G6" s="4"/>
    </row>
    <row r="7" spans="1:7" x14ac:dyDescent="0.2">
      <c r="B7" s="5" t="s">
        <v>9</v>
      </c>
      <c r="C7" s="6">
        <v>1.7719668932692518E-2</v>
      </c>
      <c r="D7" s="6">
        <v>1.8269425732994088E-3</v>
      </c>
      <c r="E7" s="6">
        <v>1.0356906818243646E-2</v>
      </c>
      <c r="F7" s="7">
        <f t="shared" si="0"/>
        <v>9.9678394414118576E-3</v>
      </c>
      <c r="G7" s="4"/>
    </row>
    <row r="8" spans="1:7" x14ac:dyDescent="0.2">
      <c r="B8" s="5" t="s">
        <v>10</v>
      </c>
      <c r="C8" s="6">
        <v>6.4586588676394233E-2</v>
      </c>
      <c r="D8" s="6">
        <v>6.7441097773596942E-2</v>
      </c>
      <c r="E8" s="6">
        <v>8.4262613644819725E-2</v>
      </c>
      <c r="F8" s="7">
        <f t="shared" si="0"/>
        <v>7.2096766698270309E-2</v>
      </c>
      <c r="G8" s="4"/>
    </row>
    <row r="9" spans="1:7" x14ac:dyDescent="0.2">
      <c r="B9" s="5" t="s">
        <v>11</v>
      </c>
      <c r="C9" s="6">
        <v>2.976190476190476E-3</v>
      </c>
      <c r="D9" s="6">
        <v>0</v>
      </c>
      <c r="E9" s="6">
        <v>6.9759811581787583E-3</v>
      </c>
      <c r="F9" s="7">
        <f t="shared" si="0"/>
        <v>3.3173905447897445E-3</v>
      </c>
      <c r="G9" s="4"/>
    </row>
    <row r="13" spans="1:7" x14ac:dyDescent="0.2">
      <c r="A13" s="2" t="s">
        <v>12</v>
      </c>
      <c r="B13" s="1" t="s">
        <v>0</v>
      </c>
      <c r="C13" s="3" t="s">
        <v>1</v>
      </c>
      <c r="D13" s="3" t="s">
        <v>2</v>
      </c>
      <c r="E13" s="3" t="s">
        <v>3</v>
      </c>
    </row>
    <row r="14" spans="1:7" x14ac:dyDescent="0.2">
      <c r="B14" s="5" t="s">
        <v>5</v>
      </c>
      <c r="C14" s="6">
        <f>C3/$C$3</f>
        <v>1</v>
      </c>
      <c r="D14" s="6">
        <f>D3/$D$3</f>
        <v>1</v>
      </c>
      <c r="E14" s="6">
        <f>E3/$E$3</f>
        <v>1</v>
      </c>
    </row>
    <row r="15" spans="1:7" x14ac:dyDescent="0.2">
      <c r="B15" s="5" t="s">
        <v>6</v>
      </c>
      <c r="C15" s="6">
        <f>C4/$C$3</f>
        <v>3.2360966344540643</v>
      </c>
      <c r="D15" s="6">
        <f t="shared" ref="D15:D20" si="1">D4/$D$3</f>
        <v>3.0290156015351446</v>
      </c>
      <c r="E15" s="6">
        <f t="shared" ref="E15:E20" si="2">E4/$E$3</f>
        <v>2.6983599734536949</v>
      </c>
    </row>
    <row r="16" spans="1:7" x14ac:dyDescent="0.2">
      <c r="B16" s="5" t="s">
        <v>7</v>
      </c>
      <c r="C16" s="6">
        <f t="shared" ref="C16:C20" si="3">C5/$C$3</f>
        <v>0.34136357814318724</v>
      </c>
      <c r="D16" s="6">
        <f t="shared" si="1"/>
        <v>4.0979785976077265E-2</v>
      </c>
      <c r="E16" s="6">
        <f t="shared" si="2"/>
        <v>0.13117854500622955</v>
      </c>
    </row>
    <row r="17" spans="2:5" x14ac:dyDescent="0.2">
      <c r="B17" s="5" t="s">
        <v>8</v>
      </c>
      <c r="C17" s="6">
        <f t="shared" si="3"/>
        <v>1.0965071464956482</v>
      </c>
      <c r="D17" s="6">
        <f t="shared" si="1"/>
        <v>0.94085511379054176</v>
      </c>
      <c r="E17" s="6">
        <f t="shared" si="2"/>
        <v>1.3939612411344617</v>
      </c>
    </row>
    <row r="18" spans="2:5" x14ac:dyDescent="0.2">
      <c r="B18" s="5" t="s">
        <v>9</v>
      </c>
      <c r="C18" s="6">
        <f t="shared" si="3"/>
        <v>0.34352399189412203</v>
      </c>
      <c r="D18" s="6">
        <f t="shared" si="1"/>
        <v>3.9215597379777881E-2</v>
      </c>
      <c r="E18" s="6">
        <f t="shared" si="2"/>
        <v>0.20673882660981446</v>
      </c>
    </row>
    <row r="19" spans="2:5" x14ac:dyDescent="0.2">
      <c r="B19" s="5" t="s">
        <v>10</v>
      </c>
      <c r="C19" s="6">
        <f t="shared" si="3"/>
        <v>1.2521138430528964</v>
      </c>
      <c r="D19" s="6">
        <f t="shared" si="1"/>
        <v>1.4476333168826854</v>
      </c>
      <c r="E19" s="6">
        <f t="shared" si="2"/>
        <v>1.6820035342328556</v>
      </c>
    </row>
    <row r="20" spans="2:5" x14ac:dyDescent="0.2">
      <c r="B20" s="5" t="s">
        <v>11</v>
      </c>
      <c r="C20" s="6">
        <f t="shared" si="3"/>
        <v>5.7698190462911025E-2</v>
      </c>
      <c r="D20" s="6">
        <f t="shared" si="1"/>
        <v>0</v>
      </c>
      <c r="E20" s="6">
        <f t="shared" si="2"/>
        <v>0.13925066474032685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28E4-2228-9642-BBF1-BDE6BDF6E78A}">
  <dimension ref="B1:E30"/>
  <sheetViews>
    <sheetView workbookViewId="0">
      <selection activeCell="C7" sqref="C7"/>
    </sheetView>
  </sheetViews>
  <sheetFormatPr baseColWidth="10" defaultRowHeight="16" x14ac:dyDescent="0.2"/>
  <cols>
    <col min="1" max="1" width="10.83203125" style="9"/>
    <col min="2" max="2" width="38.6640625" style="9" bestFit="1" customWidth="1"/>
    <col min="3" max="3" width="16" style="9" bestFit="1" customWidth="1"/>
    <col min="4" max="4" width="15.6640625" style="9" bestFit="1" customWidth="1"/>
    <col min="5" max="5" width="15.33203125" style="9" bestFit="1" customWidth="1"/>
    <col min="6" max="16384" width="10.83203125" style="9"/>
  </cols>
  <sheetData>
    <row r="1" spans="2:5" x14ac:dyDescent="0.2">
      <c r="B1" s="8"/>
      <c r="C1" s="8"/>
    </row>
    <row r="2" spans="2:5" x14ac:dyDescent="0.2">
      <c r="B2" s="8" t="s">
        <v>13</v>
      </c>
      <c r="C2" s="10" t="s">
        <v>60</v>
      </c>
    </row>
    <row r="3" spans="2:5" x14ac:dyDescent="0.2">
      <c r="B3" s="8"/>
      <c r="C3" s="8"/>
    </row>
    <row r="4" spans="2:5" x14ac:dyDescent="0.2">
      <c r="B4" s="8" t="s">
        <v>14</v>
      </c>
      <c r="C4" s="11" t="s">
        <v>43</v>
      </c>
      <c r="D4" s="11" t="s">
        <v>52</v>
      </c>
      <c r="E4" s="11" t="s">
        <v>58</v>
      </c>
    </row>
    <row r="5" spans="2:5" x14ac:dyDescent="0.2">
      <c r="B5" s="8" t="s">
        <v>15</v>
      </c>
      <c r="C5" s="8" t="s">
        <v>15</v>
      </c>
      <c r="D5" s="8" t="s">
        <v>15</v>
      </c>
      <c r="E5" s="8" t="s">
        <v>15</v>
      </c>
    </row>
    <row r="6" spans="2:5" x14ac:dyDescent="0.2">
      <c r="B6" s="8" t="s">
        <v>16</v>
      </c>
      <c r="C6" s="11" t="s">
        <v>44</v>
      </c>
      <c r="D6" s="11" t="s">
        <v>53</v>
      </c>
      <c r="E6" s="11" t="s">
        <v>59</v>
      </c>
    </row>
    <row r="7" spans="2:5" x14ac:dyDescent="0.2">
      <c r="B7" s="8"/>
      <c r="C7" s="8"/>
      <c r="D7" s="8"/>
      <c r="E7" s="8"/>
    </row>
    <row r="8" spans="2:5" x14ac:dyDescent="0.2">
      <c r="B8" s="8" t="s">
        <v>17</v>
      </c>
      <c r="C8" s="8"/>
      <c r="D8" s="8"/>
      <c r="E8" s="8"/>
    </row>
    <row r="9" spans="2:5" x14ac:dyDescent="0.2">
      <c r="B9" s="8" t="s">
        <v>18</v>
      </c>
      <c r="C9" s="10">
        <v>2.0000000000000001E-4</v>
      </c>
      <c r="D9" s="10">
        <v>3.7000000000000002E-3</v>
      </c>
      <c r="E9" s="10">
        <v>1.1000000000000001E-3</v>
      </c>
    </row>
    <row r="10" spans="2:5" x14ac:dyDescent="0.2">
      <c r="B10" s="8" t="s">
        <v>19</v>
      </c>
      <c r="C10" s="12" t="s">
        <v>20</v>
      </c>
      <c r="D10" s="12" t="s">
        <v>45</v>
      </c>
      <c r="E10" s="12" t="s">
        <v>45</v>
      </c>
    </row>
    <row r="11" spans="2:5" x14ac:dyDescent="0.2">
      <c r="B11" s="8" t="s">
        <v>21</v>
      </c>
      <c r="C11" s="12" t="s">
        <v>22</v>
      </c>
      <c r="D11" s="12" t="s">
        <v>22</v>
      </c>
      <c r="E11" s="12" t="s">
        <v>22</v>
      </c>
    </row>
    <row r="12" spans="2:5" x14ac:dyDescent="0.2">
      <c r="B12" s="8" t="s">
        <v>23</v>
      </c>
      <c r="C12" s="8" t="s">
        <v>24</v>
      </c>
      <c r="D12" s="8" t="s">
        <v>24</v>
      </c>
      <c r="E12" s="8" t="s">
        <v>24</v>
      </c>
    </row>
    <row r="13" spans="2:5" x14ac:dyDescent="0.2">
      <c r="B13" s="8" t="s">
        <v>25</v>
      </c>
      <c r="C13" s="8" t="s">
        <v>26</v>
      </c>
      <c r="D13" s="8" t="s">
        <v>46</v>
      </c>
      <c r="E13" s="8" t="s">
        <v>54</v>
      </c>
    </row>
    <row r="14" spans="2:5" x14ac:dyDescent="0.2">
      <c r="B14" s="8"/>
      <c r="C14" s="8"/>
      <c r="D14" s="8"/>
      <c r="E14" s="8"/>
    </row>
    <row r="15" spans="2:5" x14ac:dyDescent="0.2">
      <c r="B15" s="8" t="s">
        <v>27</v>
      </c>
      <c r="C15" s="8"/>
      <c r="D15" s="8"/>
      <c r="E15" s="8"/>
    </row>
    <row r="16" spans="2:5" x14ac:dyDescent="0.2">
      <c r="B16" s="8" t="s">
        <v>28</v>
      </c>
      <c r="C16" s="8">
        <v>1</v>
      </c>
      <c r="D16" s="8">
        <v>0.17119999999999999</v>
      </c>
      <c r="E16" s="8">
        <v>0.19650000000000001</v>
      </c>
    </row>
    <row r="17" spans="2:5" x14ac:dyDescent="0.2">
      <c r="B17" s="8" t="s">
        <v>29</v>
      </c>
      <c r="C17" s="8">
        <v>2.988</v>
      </c>
      <c r="D17" s="8">
        <v>1.1439999999999999</v>
      </c>
      <c r="E17" s="8">
        <v>1.4610000000000001</v>
      </c>
    </row>
    <row r="18" spans="2:5" x14ac:dyDescent="0.2">
      <c r="B18" s="8" t="s">
        <v>30</v>
      </c>
      <c r="C18" s="8" t="s">
        <v>31</v>
      </c>
      <c r="D18" s="8" t="s">
        <v>47</v>
      </c>
      <c r="E18" s="8" t="s">
        <v>55</v>
      </c>
    </row>
    <row r="19" spans="2:5" x14ac:dyDescent="0.2">
      <c r="B19" s="8" t="s">
        <v>32</v>
      </c>
      <c r="C19" s="8" t="s">
        <v>33</v>
      </c>
      <c r="D19" s="8" t="s">
        <v>48</v>
      </c>
      <c r="E19" s="8" t="s">
        <v>56</v>
      </c>
    </row>
    <row r="20" spans="2:5" x14ac:dyDescent="0.2">
      <c r="B20" s="8" t="s">
        <v>34</v>
      </c>
      <c r="C20" s="8">
        <v>0.9758</v>
      </c>
      <c r="D20" s="8">
        <v>0.90239999999999998</v>
      </c>
      <c r="E20" s="8">
        <v>0.94510000000000005</v>
      </c>
    </row>
    <row r="21" spans="2:5" x14ac:dyDescent="0.2">
      <c r="B21" s="8"/>
      <c r="C21" s="8"/>
      <c r="D21" s="8"/>
      <c r="E21" s="8"/>
    </row>
    <row r="22" spans="2:5" x14ac:dyDescent="0.2">
      <c r="B22" s="8" t="s">
        <v>35</v>
      </c>
      <c r="C22" s="8"/>
      <c r="D22" s="8"/>
      <c r="E22" s="8"/>
    </row>
    <row r="23" spans="2:5" x14ac:dyDescent="0.2">
      <c r="B23" s="8" t="s">
        <v>36</v>
      </c>
      <c r="C23" s="8" t="s">
        <v>37</v>
      </c>
      <c r="D23" s="8" t="s">
        <v>49</v>
      </c>
      <c r="E23" s="8" t="s">
        <v>57</v>
      </c>
    </row>
    <row r="24" spans="2:5" x14ac:dyDescent="0.2">
      <c r="B24" s="8" t="s">
        <v>18</v>
      </c>
      <c r="C24" s="8" t="s">
        <v>38</v>
      </c>
      <c r="D24" s="8">
        <v>0.61899999999999999</v>
      </c>
      <c r="E24" s="8">
        <v>0.66790000000000005</v>
      </c>
    </row>
    <row r="25" spans="2:5" x14ac:dyDescent="0.2">
      <c r="B25" s="8" t="s">
        <v>19</v>
      </c>
      <c r="C25" s="8" t="s">
        <v>39</v>
      </c>
      <c r="D25" s="8" t="s">
        <v>50</v>
      </c>
      <c r="E25" s="8" t="s">
        <v>50</v>
      </c>
    </row>
    <row r="26" spans="2:5" x14ac:dyDescent="0.2">
      <c r="B26" s="8" t="s">
        <v>21</v>
      </c>
      <c r="C26" s="8" t="s">
        <v>22</v>
      </c>
      <c r="D26" s="8" t="s">
        <v>51</v>
      </c>
      <c r="E26" s="8" t="s">
        <v>51</v>
      </c>
    </row>
    <row r="27" spans="2:5" x14ac:dyDescent="0.2">
      <c r="B27" s="8"/>
      <c r="C27" s="8"/>
      <c r="D27" s="8"/>
      <c r="E27" s="8"/>
    </row>
    <row r="28" spans="2:5" x14ac:dyDescent="0.2">
      <c r="B28" s="8" t="s">
        <v>40</v>
      </c>
      <c r="C28" s="8"/>
      <c r="D28" s="8"/>
      <c r="E28" s="8"/>
    </row>
    <row r="29" spans="2:5" x14ac:dyDescent="0.2">
      <c r="B29" s="8" t="s">
        <v>41</v>
      </c>
      <c r="C29" s="8">
        <v>3</v>
      </c>
      <c r="D29" s="8">
        <v>3</v>
      </c>
      <c r="E29" s="8">
        <v>3</v>
      </c>
    </row>
    <row r="30" spans="2:5" x14ac:dyDescent="0.2">
      <c r="B30" s="8" t="s">
        <v>42</v>
      </c>
      <c r="C30" s="8">
        <v>3</v>
      </c>
      <c r="D30" s="8">
        <v>3</v>
      </c>
      <c r="E30" s="8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6238-2C1E-D746-ADF7-0A05AA0BD73B}">
  <dimension ref="B1:G22"/>
  <sheetViews>
    <sheetView workbookViewId="0">
      <selection activeCell="G1" sqref="G1:G22"/>
    </sheetView>
  </sheetViews>
  <sheetFormatPr baseColWidth="10" defaultColWidth="8.83203125" defaultRowHeight="14" x14ac:dyDescent="0.2"/>
  <cols>
    <col min="1" max="1" width="4.1640625" style="13" customWidth="1"/>
    <col min="2" max="2" width="19.33203125" style="13" bestFit="1" customWidth="1"/>
    <col min="3" max="16384" width="8.83203125" style="13"/>
  </cols>
  <sheetData>
    <row r="1" spans="2:7" x14ac:dyDescent="0.2">
      <c r="G1" s="18"/>
    </row>
    <row r="2" spans="2:7" x14ac:dyDescent="0.2">
      <c r="C2" s="14" t="s">
        <v>1</v>
      </c>
      <c r="D2" s="14" t="s">
        <v>2</v>
      </c>
      <c r="E2" s="14" t="s">
        <v>3</v>
      </c>
      <c r="F2" s="14" t="s">
        <v>61</v>
      </c>
      <c r="G2" s="18"/>
    </row>
    <row r="3" spans="2:7" x14ac:dyDescent="0.2">
      <c r="B3" s="15" t="s">
        <v>62</v>
      </c>
      <c r="C3" s="16">
        <v>1.2838825832401821</v>
      </c>
      <c r="D3" s="16">
        <v>2.2063326619392054</v>
      </c>
      <c r="E3" s="16">
        <v>0.25817550552718421</v>
      </c>
      <c r="F3" s="17">
        <f>AVERAGE(C3:E3)</f>
        <v>1.2494635835688572</v>
      </c>
      <c r="G3" s="18"/>
    </row>
    <row r="4" spans="2:7" x14ac:dyDescent="0.2">
      <c r="B4" s="15" t="s">
        <v>63</v>
      </c>
      <c r="C4" s="16">
        <v>100</v>
      </c>
      <c r="D4" s="16">
        <v>100</v>
      </c>
      <c r="E4" s="16">
        <v>100</v>
      </c>
      <c r="F4" s="17">
        <f t="shared" ref="F4:F16" si="0">AVERAGE(C4:E4)</f>
        <v>100</v>
      </c>
      <c r="G4" s="18"/>
    </row>
    <row r="5" spans="2:7" x14ac:dyDescent="0.2">
      <c r="B5" s="15" t="s">
        <v>64</v>
      </c>
      <c r="C5" s="16">
        <v>10.847454134074844</v>
      </c>
      <c r="D5" s="16">
        <v>11.375953147594192</v>
      </c>
      <c r="E5" s="16">
        <v>10.022594627753628</v>
      </c>
      <c r="F5" s="17">
        <f t="shared" si="0"/>
        <v>10.748667303140889</v>
      </c>
      <c r="G5" s="18"/>
    </row>
    <row r="6" spans="2:7" x14ac:dyDescent="0.2">
      <c r="B6" s="15" t="s">
        <v>65</v>
      </c>
      <c r="C6" s="16">
        <v>132.29536823287026</v>
      </c>
      <c r="D6" s="16">
        <v>144.35110360143392</v>
      </c>
      <c r="E6" s="16">
        <v>141.06905266185683</v>
      </c>
      <c r="F6" s="17">
        <f t="shared" si="0"/>
        <v>139.238508165387</v>
      </c>
      <c r="G6" s="18"/>
    </row>
    <row r="7" spans="2:7" x14ac:dyDescent="0.2">
      <c r="B7" s="15" t="s">
        <v>66</v>
      </c>
      <c r="C7" s="16">
        <v>1.966622851195686</v>
      </c>
      <c r="D7" s="16">
        <v>4.7157430046893021</v>
      </c>
      <c r="E7" s="16">
        <v>0.79737196291866119</v>
      </c>
      <c r="F7" s="17">
        <f t="shared" si="0"/>
        <v>2.4932459396012168</v>
      </c>
      <c r="G7" s="18"/>
    </row>
    <row r="8" spans="2:7" x14ac:dyDescent="0.2">
      <c r="B8" s="15" t="s">
        <v>67</v>
      </c>
      <c r="C8" s="16">
        <v>29.000610876075299</v>
      </c>
      <c r="D8" s="16">
        <v>31.123157729545593</v>
      </c>
      <c r="E8" s="16">
        <v>46.210146080720229</v>
      </c>
      <c r="F8" s="17">
        <f t="shared" si="0"/>
        <v>35.444638228780377</v>
      </c>
      <c r="G8" s="18"/>
    </row>
    <row r="9" spans="2:7" x14ac:dyDescent="0.2">
      <c r="B9" s="15" t="s">
        <v>68</v>
      </c>
      <c r="C9" s="16">
        <v>2.9848747845093513</v>
      </c>
      <c r="D9" s="16">
        <v>6.0453443464032759</v>
      </c>
      <c r="E9" s="16">
        <v>1.6494586910655034</v>
      </c>
      <c r="F9" s="17">
        <f t="shared" si="0"/>
        <v>3.5598926073260433</v>
      </c>
      <c r="G9" s="18"/>
    </row>
    <row r="10" spans="2:7" x14ac:dyDescent="0.2">
      <c r="B10" s="15" t="s">
        <v>69</v>
      </c>
      <c r="C10" s="16">
        <v>105.10449912694071</v>
      </c>
      <c r="D10" s="16">
        <v>89.186912967423737</v>
      </c>
      <c r="E10" s="16">
        <v>87.741829447489224</v>
      </c>
      <c r="F10" s="17">
        <f t="shared" si="0"/>
        <v>94.011080513951228</v>
      </c>
      <c r="G10" s="18"/>
    </row>
    <row r="11" spans="2:7" x14ac:dyDescent="0.2">
      <c r="B11" s="15" t="s">
        <v>70</v>
      </c>
      <c r="C11" s="16">
        <v>2.6953324736253368</v>
      </c>
      <c r="D11" s="16">
        <v>3.2728409609004236</v>
      </c>
      <c r="E11" s="16">
        <v>0</v>
      </c>
      <c r="F11" s="17">
        <f t="shared" si="0"/>
        <v>1.9893911448419201</v>
      </c>
      <c r="G11" s="18"/>
    </row>
    <row r="12" spans="2:7" x14ac:dyDescent="0.2">
      <c r="B12" s="15" t="s">
        <v>71</v>
      </c>
      <c r="C12" s="16">
        <v>44.901773697657468</v>
      </c>
      <c r="D12" s="16">
        <v>45.860346973158777</v>
      </c>
      <c r="E12" s="16">
        <v>44.177559968361422</v>
      </c>
      <c r="F12" s="17">
        <f t="shared" si="0"/>
        <v>44.979893546392553</v>
      </c>
      <c r="G12" s="18"/>
    </row>
    <row r="13" spans="2:7" x14ac:dyDescent="0.2">
      <c r="B13" s="15" t="s">
        <v>72</v>
      </c>
      <c r="C13" s="16">
        <v>2.1735048252026292</v>
      </c>
      <c r="D13" s="16">
        <v>6.002185373416987</v>
      </c>
      <c r="E13" s="16">
        <v>1.6863972702307133</v>
      </c>
      <c r="F13" s="17">
        <f t="shared" si="0"/>
        <v>3.2873624896167768</v>
      </c>
      <c r="G13" s="18"/>
    </row>
    <row r="14" spans="2:7" x14ac:dyDescent="0.2">
      <c r="B14" s="15" t="s">
        <v>73</v>
      </c>
      <c r="C14" s="16">
        <v>72.646338112707951</v>
      </c>
      <c r="D14" s="16">
        <v>78.409431596122758</v>
      </c>
      <c r="E14" s="16">
        <v>75.797898944605777</v>
      </c>
      <c r="F14" s="17">
        <f t="shared" si="0"/>
        <v>75.617889551145495</v>
      </c>
      <c r="G14" s="18"/>
    </row>
    <row r="15" spans="2:7" x14ac:dyDescent="0.2">
      <c r="B15" s="15" t="s">
        <v>74</v>
      </c>
      <c r="C15" s="16">
        <v>0.80136971650927846</v>
      </c>
      <c r="D15" s="16">
        <v>2.9092457207763269</v>
      </c>
      <c r="E15" s="16">
        <v>0</v>
      </c>
      <c r="F15" s="17">
        <f t="shared" si="0"/>
        <v>1.2368718124285352</v>
      </c>
      <c r="G15" s="18"/>
    </row>
    <row r="16" spans="2:7" x14ac:dyDescent="0.2">
      <c r="B16" s="15" t="s">
        <v>75</v>
      </c>
      <c r="C16" s="16">
        <v>0</v>
      </c>
      <c r="D16" s="16">
        <v>3.2922700507463145</v>
      </c>
      <c r="E16" s="16">
        <v>0.39087013669378001</v>
      </c>
      <c r="F16" s="17">
        <f t="shared" si="0"/>
        <v>1.2277133958133648</v>
      </c>
      <c r="G16" s="18"/>
    </row>
    <row r="17" spans="7:7" x14ac:dyDescent="0.2">
      <c r="G17" s="18"/>
    </row>
    <row r="18" spans="7:7" x14ac:dyDescent="0.2">
      <c r="G18" s="18"/>
    </row>
    <row r="19" spans="7:7" x14ac:dyDescent="0.2">
      <c r="G19" s="18"/>
    </row>
    <row r="20" spans="7:7" x14ac:dyDescent="0.2">
      <c r="G20" s="18"/>
    </row>
    <row r="21" spans="7:7" x14ac:dyDescent="0.2">
      <c r="G21" s="18"/>
    </row>
    <row r="22" spans="7:7" x14ac:dyDescent="0.2">
      <c r="G22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FAF1-A42B-8E43-9534-86A34B1BC1D0}">
  <dimension ref="B1:E30"/>
  <sheetViews>
    <sheetView tabSelected="1" workbookViewId="0">
      <selection activeCell="E30" sqref="E30"/>
    </sheetView>
  </sheetViews>
  <sheetFormatPr baseColWidth="10" defaultRowHeight="16" x14ac:dyDescent="0.2"/>
  <cols>
    <col min="1" max="1" width="10.83203125" style="9"/>
    <col min="2" max="2" width="38.6640625" style="9" bestFit="1" customWidth="1"/>
    <col min="3" max="3" width="18" style="9" bestFit="1" customWidth="1"/>
    <col min="4" max="5" width="14.1640625" style="9" bestFit="1" customWidth="1"/>
    <col min="6" max="16384" width="10.83203125" style="9"/>
  </cols>
  <sheetData>
    <row r="1" spans="2:5" x14ac:dyDescent="0.2">
      <c r="B1" s="8"/>
      <c r="C1" s="8"/>
    </row>
    <row r="2" spans="2:5" x14ac:dyDescent="0.2">
      <c r="B2" s="8" t="s">
        <v>13</v>
      </c>
      <c r="C2" s="10" t="s">
        <v>79</v>
      </c>
    </row>
    <row r="3" spans="2:5" x14ac:dyDescent="0.2">
      <c r="B3" s="8"/>
      <c r="C3" s="8"/>
    </row>
    <row r="4" spans="2:5" x14ac:dyDescent="0.2">
      <c r="B4" s="8" t="s">
        <v>14</v>
      </c>
      <c r="C4" s="11" t="s">
        <v>43</v>
      </c>
      <c r="D4" s="11" t="s">
        <v>52</v>
      </c>
      <c r="E4" s="11" t="s">
        <v>58</v>
      </c>
    </row>
    <row r="5" spans="2:5" x14ac:dyDescent="0.2">
      <c r="B5" s="8" t="s">
        <v>15</v>
      </c>
      <c r="C5" s="8" t="s">
        <v>15</v>
      </c>
      <c r="D5" s="8" t="s">
        <v>15</v>
      </c>
      <c r="E5" s="8" t="s">
        <v>15</v>
      </c>
    </row>
    <row r="6" spans="2:5" x14ac:dyDescent="0.2">
      <c r="B6" s="8" t="s">
        <v>16</v>
      </c>
      <c r="C6" s="11" t="s">
        <v>44</v>
      </c>
      <c r="D6" s="11" t="s">
        <v>53</v>
      </c>
      <c r="E6" s="11" t="s">
        <v>59</v>
      </c>
    </row>
    <row r="7" spans="2:5" x14ac:dyDescent="0.2">
      <c r="B7" s="8"/>
      <c r="C7" s="8"/>
      <c r="D7" s="8"/>
      <c r="E7" s="8"/>
    </row>
    <row r="8" spans="2:5" x14ac:dyDescent="0.2">
      <c r="B8" s="8" t="s">
        <v>17</v>
      </c>
      <c r="C8" s="8"/>
      <c r="D8" s="8"/>
      <c r="E8" s="8"/>
    </row>
    <row r="9" spans="2:5" x14ac:dyDescent="0.2">
      <c r="B9" s="8" t="s">
        <v>18</v>
      </c>
      <c r="C9" s="10">
        <v>4.0000000000000002E-4</v>
      </c>
      <c r="D9" s="10">
        <v>1.6999999999999999E-3</v>
      </c>
      <c r="E9" s="10" t="s">
        <v>38</v>
      </c>
    </row>
    <row r="10" spans="2:5" x14ac:dyDescent="0.2">
      <c r="B10" s="8" t="s">
        <v>19</v>
      </c>
      <c r="C10" s="12" t="s">
        <v>20</v>
      </c>
      <c r="D10" s="12" t="s">
        <v>45</v>
      </c>
      <c r="E10" s="12" t="s">
        <v>39</v>
      </c>
    </row>
    <row r="11" spans="2:5" x14ac:dyDescent="0.2">
      <c r="B11" s="8" t="s">
        <v>21</v>
      </c>
      <c r="C11" s="12" t="s">
        <v>22</v>
      </c>
      <c r="D11" s="12" t="s">
        <v>22</v>
      </c>
      <c r="E11" s="12" t="s">
        <v>22</v>
      </c>
    </row>
    <row r="12" spans="2:5" x14ac:dyDescent="0.2">
      <c r="B12" s="8" t="s">
        <v>23</v>
      </c>
      <c r="C12" s="8" t="s">
        <v>24</v>
      </c>
      <c r="D12" s="8" t="s">
        <v>24</v>
      </c>
      <c r="E12" s="8" t="s">
        <v>24</v>
      </c>
    </row>
    <row r="13" spans="2:5" x14ac:dyDescent="0.2">
      <c r="B13" s="8" t="s">
        <v>25</v>
      </c>
      <c r="C13" s="8" t="s">
        <v>76</v>
      </c>
      <c r="D13" s="8" t="s">
        <v>80</v>
      </c>
      <c r="E13" s="8" t="s">
        <v>84</v>
      </c>
    </row>
    <row r="14" spans="2:5" x14ac:dyDescent="0.2">
      <c r="B14" s="8"/>
      <c r="C14" s="8"/>
      <c r="D14" s="8"/>
      <c r="E14" s="8"/>
    </row>
    <row r="15" spans="2:5" x14ac:dyDescent="0.2">
      <c r="B15" s="8" t="s">
        <v>27</v>
      </c>
      <c r="C15" s="8"/>
      <c r="D15" s="8"/>
      <c r="E15" s="8"/>
    </row>
    <row r="16" spans="2:5" x14ac:dyDescent="0.2">
      <c r="B16" s="8" t="s">
        <v>28</v>
      </c>
      <c r="C16" s="8">
        <v>100</v>
      </c>
      <c r="D16" s="8">
        <v>35.44</v>
      </c>
      <c r="E16" s="8">
        <v>44.98</v>
      </c>
    </row>
    <row r="17" spans="2:5" x14ac:dyDescent="0.2">
      <c r="B17" s="8" t="s">
        <v>29</v>
      </c>
      <c r="C17" s="8">
        <v>139.19999999999999</v>
      </c>
      <c r="D17" s="8">
        <v>94.01</v>
      </c>
      <c r="E17" s="8">
        <v>75.62</v>
      </c>
    </row>
    <row r="18" spans="2:5" x14ac:dyDescent="0.2">
      <c r="B18" s="8" t="s">
        <v>30</v>
      </c>
      <c r="C18" s="8" t="s">
        <v>77</v>
      </c>
      <c r="D18" s="8" t="s">
        <v>81</v>
      </c>
      <c r="E18" s="8" t="s">
        <v>85</v>
      </c>
    </row>
    <row r="19" spans="2:5" x14ac:dyDescent="0.2">
      <c r="B19" s="8" t="s">
        <v>32</v>
      </c>
      <c r="C19" s="8" t="s">
        <v>78</v>
      </c>
      <c r="D19" s="8" t="s">
        <v>82</v>
      </c>
      <c r="E19" s="8" t="s">
        <v>86</v>
      </c>
    </row>
    <row r="20" spans="2:5" x14ac:dyDescent="0.2">
      <c r="B20" s="8" t="s">
        <v>34</v>
      </c>
      <c r="C20" s="8">
        <v>0.96750000000000003</v>
      </c>
      <c r="D20" s="8">
        <v>0.93430000000000002</v>
      </c>
      <c r="E20" s="8">
        <v>0.98729999999999996</v>
      </c>
    </row>
    <row r="21" spans="2:5" x14ac:dyDescent="0.2">
      <c r="B21" s="8"/>
      <c r="C21" s="8"/>
      <c r="D21" s="8"/>
      <c r="E21" s="8"/>
    </row>
    <row r="22" spans="2:5" x14ac:dyDescent="0.2">
      <c r="B22" s="8" t="s">
        <v>35</v>
      </c>
      <c r="C22" s="8"/>
      <c r="D22" s="8"/>
      <c r="E22" s="8"/>
    </row>
    <row r="23" spans="2:5" x14ac:dyDescent="0.2">
      <c r="B23" s="8" t="s">
        <v>36</v>
      </c>
      <c r="C23" s="8" t="s">
        <v>37</v>
      </c>
      <c r="D23" s="8" t="s">
        <v>83</v>
      </c>
      <c r="E23" s="8" t="s">
        <v>87</v>
      </c>
    </row>
    <row r="24" spans="2:5" x14ac:dyDescent="0.2">
      <c r="B24" s="8" t="s">
        <v>18</v>
      </c>
      <c r="C24" s="8" t="s">
        <v>38</v>
      </c>
      <c r="D24" s="8">
        <v>0.97360000000000002</v>
      </c>
      <c r="E24" s="8">
        <v>0.15759999999999999</v>
      </c>
    </row>
    <row r="25" spans="2:5" x14ac:dyDescent="0.2">
      <c r="B25" s="8" t="s">
        <v>19</v>
      </c>
      <c r="C25" s="8" t="s">
        <v>39</v>
      </c>
      <c r="D25" s="8" t="s">
        <v>50</v>
      </c>
      <c r="E25" s="8" t="s">
        <v>50</v>
      </c>
    </row>
    <row r="26" spans="2:5" x14ac:dyDescent="0.2">
      <c r="B26" s="8" t="s">
        <v>21</v>
      </c>
      <c r="C26" s="8" t="s">
        <v>22</v>
      </c>
      <c r="D26" s="8" t="s">
        <v>51</v>
      </c>
      <c r="E26" s="8" t="s">
        <v>51</v>
      </c>
    </row>
    <row r="27" spans="2:5" x14ac:dyDescent="0.2">
      <c r="B27" s="8"/>
      <c r="C27" s="8"/>
      <c r="D27" s="8"/>
      <c r="E27" s="8"/>
    </row>
    <row r="28" spans="2:5" x14ac:dyDescent="0.2">
      <c r="B28" s="8" t="s">
        <v>40</v>
      </c>
      <c r="C28" s="8"/>
      <c r="D28" s="8"/>
      <c r="E28" s="8"/>
    </row>
    <row r="29" spans="2:5" x14ac:dyDescent="0.2">
      <c r="B29" s="8" t="s">
        <v>41</v>
      </c>
      <c r="C29" s="8">
        <v>3</v>
      </c>
      <c r="D29" s="8">
        <v>3</v>
      </c>
      <c r="E29" s="8">
        <v>3</v>
      </c>
    </row>
    <row r="30" spans="2:5" x14ac:dyDescent="0.2">
      <c r="B30" s="8" t="s">
        <v>42</v>
      </c>
      <c r="C30" s="8">
        <v>3</v>
      </c>
      <c r="D30" s="8">
        <v>3</v>
      </c>
      <c r="E30" s="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Fig4A_N1-N3</vt:lpstr>
      <vt:lpstr>Fig4A_t-test</vt:lpstr>
      <vt:lpstr>Fig4C_N1-N3</vt:lpstr>
      <vt:lpstr>Fig4C_t-test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2023-01-05T16:39:58Z</dcterms:created>
  <dcterms:modified xsi:type="dcterms:W3CDTF">2023-01-05T16:50:02Z</dcterms:modified>
</cp:coreProperties>
</file>