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nishi/Desktop/Okamoto Lab/論文投稿/1. Research papers/2. GET1:2 Ppg1-Far project/10. After acceptance by LSA/Source data/Quantification data _Excel/Excel data related to FigS6/"/>
    </mc:Choice>
  </mc:AlternateContent>
  <xr:revisionPtr revIDLastSave="0" documentId="13_ncr:1_{AC7E8961-BDD2-B248-BBF9-1C0CDE45C401}" xr6:coauthVersionLast="47" xr6:coauthVersionMax="47" xr10:uidLastSave="{00000000-0000-0000-0000-000000000000}"/>
  <bookViews>
    <workbookView xWindow="240" yWindow="500" windowWidth="28040" windowHeight="16180" activeTab="4" xr2:uid="{9EE4E957-AB54-964C-9F66-775C3603BABB}"/>
  </bookViews>
  <sheets>
    <sheet name="FigS6B_N1-3" sheetId="2" r:id="rId1"/>
    <sheet name="FigS6B_t-test" sheetId="1" r:id="rId2"/>
    <sheet name="FigS6C_N1-3" sheetId="3" r:id="rId3"/>
    <sheet name="FigS6E_N1-3" sheetId="4" r:id="rId4"/>
    <sheet name="FigS6E_t-test" sheetId="5" r:id="rId5"/>
  </sheets>
  <externalReferences>
    <externalReference r:id="rId6"/>
    <externalReference r:id="rId7"/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H3" i="3" l="1"/>
  <c r="H4" i="3"/>
  <c r="H5" i="3"/>
  <c r="H6" i="3"/>
  <c r="H7" i="3"/>
  <c r="H8" i="3"/>
  <c r="H9" i="3"/>
  <c r="H10" i="3"/>
  <c r="H13" i="3"/>
  <c r="H14" i="3"/>
  <c r="H15" i="3"/>
  <c r="H16" i="3"/>
  <c r="H17" i="3"/>
  <c r="H18" i="3"/>
  <c r="H19" i="3"/>
  <c r="H20" i="3"/>
  <c r="H23" i="3"/>
  <c r="H24" i="3"/>
  <c r="H25" i="3"/>
  <c r="H26" i="3"/>
  <c r="H27" i="3"/>
  <c r="H28" i="3"/>
  <c r="H29" i="3"/>
  <c r="H30" i="3"/>
  <c r="G30" i="3"/>
  <c r="G29" i="3"/>
  <c r="G28" i="3"/>
  <c r="G27" i="3"/>
  <c r="G26" i="3"/>
  <c r="G25" i="3"/>
  <c r="G24" i="3"/>
  <c r="G23" i="3"/>
  <c r="G20" i="3"/>
  <c r="G19" i="3"/>
  <c r="G18" i="3"/>
  <c r="G17" i="3"/>
  <c r="G16" i="3"/>
  <c r="G15" i="3"/>
  <c r="G14" i="3"/>
  <c r="G13" i="3"/>
  <c r="G10" i="3"/>
  <c r="G9" i="3"/>
  <c r="G8" i="3"/>
  <c r="G7" i="3"/>
  <c r="G6" i="3"/>
  <c r="G5" i="3"/>
  <c r="G4" i="3"/>
  <c r="G3" i="3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<sst xmlns="http://schemas.openxmlformats.org/spreadsheetml/2006/main" count="152" uniqueCount="93">
  <si>
    <t>N1</t>
    <phoneticPr fontId="0"/>
  </si>
  <si>
    <t>N2</t>
    <phoneticPr fontId="0"/>
  </si>
  <si>
    <t>N3</t>
    <phoneticPr fontId="0"/>
  </si>
  <si>
    <t>Average</t>
    <phoneticPr fontId="0"/>
  </si>
  <si>
    <t>WT SDG24h</t>
  </si>
  <si>
    <t>WT SDG72h</t>
  </si>
  <si>
    <t>PPG1 H111N SDG24h</t>
  </si>
  <si>
    <t>PPG1 H111N SDG72h</t>
  </si>
  <si>
    <t>FAR9/FAR10-TAmito SDG24h</t>
  </si>
  <si>
    <t>FAR9/FAR10-TAmito SDG72h</t>
  </si>
  <si>
    <t>PPG1 H111N FAR9/FAR10-TAmito SDG24h</t>
  </si>
  <si>
    <t>PPG1 H111N FAR9/FAR10-TAmito SDG72h</t>
  </si>
  <si>
    <t>atg32-null SDG24h</t>
  </si>
  <si>
    <t>atg32-null SDG72h</t>
  </si>
  <si>
    <t>Table Analyzed</t>
  </si>
  <si>
    <t>Column D</t>
  </si>
  <si>
    <t>vs.</t>
  </si>
  <si>
    <t>Column C</t>
  </si>
  <si>
    <t>Unpaired t test</t>
  </si>
  <si>
    <t>P value</t>
  </si>
  <si>
    <t>P value summary</t>
  </si>
  <si>
    <t>***</t>
  </si>
  <si>
    <t>Significantly different (P &lt; 0.05)?</t>
  </si>
  <si>
    <t>Yes</t>
  </si>
  <si>
    <t>One- or two-tailed P value?</t>
  </si>
  <si>
    <t>Two-tailed</t>
  </si>
  <si>
    <t>t, df</t>
  </si>
  <si>
    <t>t=10.43, df=4</t>
  </si>
  <si>
    <t>How big is the difference?</t>
  </si>
  <si>
    <t>Mean of column C</t>
  </si>
  <si>
    <t>Mean of column D</t>
  </si>
  <si>
    <t>Difference between means (D - C) ± SEM</t>
  </si>
  <si>
    <t>64.44 ± 6.180</t>
  </si>
  <si>
    <t>95% confidence interval</t>
  </si>
  <si>
    <t>47.28 to 81.59</t>
  </si>
  <si>
    <t>R squared (eta squared)</t>
  </si>
  <si>
    <t>F test to compare variances</t>
  </si>
  <si>
    <t>F, DFn, Dfd</t>
  </si>
  <si>
    <t>1.103, 2, 2</t>
  </si>
  <si>
    <t>ns</t>
  </si>
  <si>
    <t>No</t>
  </si>
  <si>
    <t>Data analyzed</t>
  </si>
  <si>
    <t>Sample size, column C</t>
  </si>
  <si>
    <t>Sample size, column D</t>
  </si>
  <si>
    <t>FigS6B_mitophagy</t>
  </si>
  <si>
    <t xml:space="preserve"> FAR9/FAR10-TAmito</t>
  </si>
  <si>
    <t>PPG1 H111N  FAR9/FAR10-Tamito</t>
  </si>
  <si>
    <t>24h average</t>
  </si>
  <si>
    <t>st</t>
  </si>
  <si>
    <t>WT</t>
  </si>
  <si>
    <t>msp1ko</t>
  </si>
  <si>
    <t>get1ko</t>
  </si>
  <si>
    <t>get1,msp1ko</t>
  </si>
  <si>
    <t>get2ko</t>
  </si>
  <si>
    <t>get2,msp1ko</t>
  </si>
  <si>
    <t>get3ko</t>
  </si>
  <si>
    <t>get3,msp1ko</t>
  </si>
  <si>
    <t>Strain</t>
  </si>
  <si>
    <t>48h average</t>
  </si>
  <si>
    <t>72h average</t>
  </si>
  <si>
    <t>24_N1-3</t>
  </si>
  <si>
    <t>48_N1-3</t>
  </si>
  <si>
    <t>72_N1-3</t>
  </si>
  <si>
    <t>d151-200 SDG24h</t>
  </si>
  <si>
    <t>d151-200 SDG72h</t>
  </si>
  <si>
    <t>msp1-null SDG24h</t>
  </si>
  <si>
    <t>msp1-null SDG72h</t>
  </si>
  <si>
    <t>get3-null SDG24h</t>
  </si>
  <si>
    <t>get3-null SDG72h</t>
  </si>
  <si>
    <t>msp1-null d151-200 SDG24h</t>
  </si>
  <si>
    <t>msp1-null d151-200 SDG72h</t>
  </si>
  <si>
    <t>get3-null d151-200 SDG24h</t>
  </si>
  <si>
    <t>get3-null d151-200 SDG72h</t>
  </si>
  <si>
    <t>msp1/get3-null SDG24h</t>
  </si>
  <si>
    <t>msp1/get3-null SDG72h</t>
  </si>
  <si>
    <t>msp1/get3-null d151-200 SDG24h</t>
  </si>
  <si>
    <t>msp1/get3-null d151-200 SDG72h</t>
  </si>
  <si>
    <t>Column H</t>
  </si>
  <si>
    <t>Column G</t>
  </si>
  <si>
    <t>**</t>
  </si>
  <si>
    <t>t=6.212, df=4</t>
  </si>
  <si>
    <t>Mean of column G</t>
  </si>
  <si>
    <t>Mean of column H</t>
  </si>
  <si>
    <t>Difference between means (H - G) ± SEM</t>
  </si>
  <si>
    <t>45.37 ± 7.303</t>
  </si>
  <si>
    <t>25.09 to 65.65</t>
  </si>
  <si>
    <t>45.96, 2, 2</t>
  </si>
  <si>
    <t>*</t>
  </si>
  <si>
    <t>Sample size, column G</t>
  </si>
  <si>
    <t>Sample size, column H</t>
  </si>
  <si>
    <t>FigS6E_mitophagy</t>
  </si>
  <si>
    <t>msp1/get3-null</t>
  </si>
  <si>
    <t>msp1/get3-null d151-200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</si>
</sst>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0" fontId="2" fillId="0" borderId="0" xfId="1" applyFont="1">
      <alignment vertical="center"/>
    </xf>
    <xf numFmtId="0" fontId="2" fillId="2" borderId="0" xfId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3" borderId="1" xfId="1" applyFont="1" applyFill="1" applyBorder="1" applyAlignment="1" applyProtection="1">
      <alignment horizontal="left" vertical="center"/>
      <protection locked="0"/>
    </xf>
    <xf numFmtId="0" fontId="2" fillId="3" borderId="0" xfId="1" applyFont="1" applyFill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4" borderId="0" xfId="0" applyFont="1" applyFill="1"/>
    <xf numFmtId="0" fontId="2" fillId="0" borderId="1" xfId="1" applyFont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 xr:uid="{FC0AF4C2-5532-6D40-A2D0-27835A703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762000</xdr:colOff>
      <xdr:row>17</xdr:row>
      <xdr:rowOff>152400</xdr:rowOff>
    </xdr:from>
    <xdr:to>
      <xdr:col>18</xdr:col>
      <xdr:colOff>738925</xdr:colOff>
      <xdr:row>36</xdr:row>
      <xdr:rowOff>169333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4CB255-1662-3843-A0E7-95B5A4297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9333" y="3437467"/>
          <a:ext cx="5785059" cy="3894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gS6B_20201110%20TEFpmitoDHFRmCherry%20PPG1%20H111N%20FAR9%20FAR10%20Gem1%20TA%20mitophagy%20N1-N3%20-%20Copy&#12398;&#12467;&#12498;&#12442;&#12540;.xlsx?BCD90B0A" TargetMode="External"/><Relationship Id="rId1" Type="http://schemas.openxmlformats.org/officeDocument/2006/relationships/externalLinkPath" Target="file:///BCD90B0A/FigS6B_20201110%20TEFpmitoDHFRmCherry%20PPG1%20H111N%20FAR9%20FAR10%20Gem1%20TA%20mitophagy%20N1-N3%20-%20Copy&#12398;&#12467;&#12498;&#12442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gS6C_Get1:Msp1,%20Get2:Msp1,%20Get3:Msp1%20growth%20rate.xlsx?3311FA85" TargetMode="External"/><Relationship Id="rId1" Type="http://schemas.openxmlformats.org/officeDocument/2006/relationships/externalLinkPath" Target="file:///3311FA85/Msp1%20growth%20rate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gS6E_20200915%20TEpmitoDHFRmCherry%20ATG32%20d151-200%20get3%20msp1%20SDG24%2072%20N1-N3.xlsx?BCD90B0A" TargetMode="External"/><Relationship Id="rId1" Type="http://schemas.openxmlformats.org/officeDocument/2006/relationships/externalLinkPath" Target="file:///BCD90B0A/FigS6E_20200915%20TEpmitoDHFRmCherry%20ATG32%20d151-200%20get3%20msp1%20SDG24%2072%20N1-N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1021 N1"/>
      <sheetName val="20201110 N2"/>
      <sheetName val="20201110 N3"/>
      <sheetName val="N1-N3"/>
    </sheetNames>
    <sheetDataSet>
      <sheetData sheetId="0" refreshError="1"/>
      <sheetData sheetId="1" refreshError="1"/>
      <sheetData sheetId="2" refreshError="1"/>
      <sheetData sheetId="3">
        <row r="3">
          <cell r="F3">
            <v>9.5899854542149568E-2</v>
          </cell>
          <cell r="G3">
            <v>8.755455917915364E-2</v>
          </cell>
        </row>
        <row r="4">
          <cell r="F4">
            <v>100</v>
          </cell>
          <cell r="G4">
            <v>0</v>
          </cell>
        </row>
        <row r="5">
          <cell r="F5">
            <v>15.214220343820578</v>
          </cell>
          <cell r="G5">
            <v>6.3853998205744542</v>
          </cell>
        </row>
        <row r="6">
          <cell r="F6">
            <v>145.27252029393736</v>
          </cell>
          <cell r="G6">
            <v>19.267531019706876</v>
          </cell>
        </row>
        <row r="7">
          <cell r="F7">
            <v>0.18106427670020078</v>
          </cell>
          <cell r="G7">
            <v>1.1665093485986242</v>
          </cell>
        </row>
        <row r="8">
          <cell r="F8">
            <v>74.743105840452429</v>
          </cell>
          <cell r="G8">
            <v>7.3817172390848658</v>
          </cell>
        </row>
        <row r="9">
          <cell r="F9">
            <v>13.093128234931127</v>
          </cell>
          <cell r="G9">
            <v>3.0367236877478687</v>
          </cell>
        </row>
        <row r="10">
          <cell r="F10">
            <v>139.17834034803971</v>
          </cell>
          <cell r="G10">
            <v>7.75193446859062</v>
          </cell>
        </row>
        <row r="11">
          <cell r="F11">
            <v>0.28873981155435607</v>
          </cell>
          <cell r="G11">
            <v>0.4714658180300772</v>
          </cell>
        </row>
        <row r="12">
          <cell r="F12">
            <v>0.69034292819466903</v>
          </cell>
          <cell r="G12">
            <v>1.1592614111720407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G2">
            <v>0.31946569977594363</v>
          </cell>
        </row>
        <row r="3">
          <cell r="G3">
            <v>0.54093283624987476</v>
          </cell>
        </row>
        <row r="4">
          <cell r="G4">
            <v>0.36758887814150942</v>
          </cell>
        </row>
        <row r="5">
          <cell r="G5">
            <v>0.10641898326896369</v>
          </cell>
        </row>
        <row r="6">
          <cell r="G6">
            <v>0.11139269874337925</v>
          </cell>
        </row>
        <row r="7">
          <cell r="G7">
            <v>0.23437861108329297</v>
          </cell>
        </row>
        <row r="8">
          <cell r="G8">
            <v>0.38720149793098685</v>
          </cell>
        </row>
        <row r="9">
          <cell r="G9">
            <v>0.26072015648967373</v>
          </cell>
        </row>
        <row r="34">
          <cell r="B34">
            <v>0</v>
          </cell>
          <cell r="C34">
            <v>24</v>
          </cell>
          <cell r="D34">
            <v>48</v>
          </cell>
          <cell r="E34">
            <v>72</v>
          </cell>
        </row>
        <row r="35">
          <cell r="A35" t="str">
            <v>WT</v>
          </cell>
          <cell r="B35">
            <v>0.01</v>
          </cell>
          <cell r="C35">
            <v>3.3433333333333333</v>
          </cell>
          <cell r="D35">
            <v>5.12</v>
          </cell>
          <cell r="E35">
            <v>5.9516666666666671</v>
          </cell>
        </row>
        <row r="36">
          <cell r="A36" t="str">
            <v>msp1ko</v>
          </cell>
          <cell r="B36">
            <v>0.01</v>
          </cell>
          <cell r="C36">
            <v>3.4733333333333332</v>
          </cell>
          <cell r="D36">
            <v>5.206666666666667</v>
          </cell>
          <cell r="E36">
            <v>6.1333333333333329</v>
          </cell>
        </row>
        <row r="37">
          <cell r="A37" t="str">
            <v>get1ko</v>
          </cell>
          <cell r="B37">
            <v>0.01</v>
          </cell>
          <cell r="C37">
            <v>2.1021666666666667</v>
          </cell>
          <cell r="D37">
            <v>2.9483333333333337</v>
          </cell>
          <cell r="E37">
            <v>3.1466666666666665</v>
          </cell>
        </row>
        <row r="38">
          <cell r="A38" t="str">
            <v>get1,msp1ko</v>
          </cell>
          <cell r="B38">
            <v>0.01</v>
          </cell>
          <cell r="C38">
            <v>0.53</v>
          </cell>
          <cell r="D38">
            <v>1.4000000000000001</v>
          </cell>
          <cell r="E38">
            <v>1.5516666666666665</v>
          </cell>
        </row>
        <row r="39">
          <cell r="A39" t="str">
            <v>get2ko</v>
          </cell>
          <cell r="B39">
            <v>0.01</v>
          </cell>
          <cell r="C39">
            <v>0.79833333333333334</v>
          </cell>
          <cell r="D39">
            <v>3.7916666666666665</v>
          </cell>
          <cell r="E39">
            <v>4.5866666666666669</v>
          </cell>
        </row>
        <row r="40">
          <cell r="A40" t="str">
            <v>get2,msp1ko</v>
          </cell>
          <cell r="B40">
            <v>0.01</v>
          </cell>
          <cell r="C40">
            <v>0.93333333333333324</v>
          </cell>
          <cell r="D40">
            <v>2.2916666666666665</v>
          </cell>
          <cell r="E40">
            <v>2.7966666666666664</v>
          </cell>
        </row>
        <row r="41">
          <cell r="A41" t="str">
            <v>get3ko</v>
          </cell>
          <cell r="B41">
            <v>0.01</v>
          </cell>
          <cell r="C41">
            <v>3.16</v>
          </cell>
          <cell r="D41">
            <v>4.6583333333333341</v>
          </cell>
          <cell r="E41">
            <v>5.373333333333334</v>
          </cell>
        </row>
        <row r="42">
          <cell r="A42" t="str">
            <v>get3,msp1ko</v>
          </cell>
          <cell r="B42">
            <v>0.01</v>
          </cell>
          <cell r="C42">
            <v>0.55500000000000005</v>
          </cell>
          <cell r="D42">
            <v>2.6633333333333336</v>
          </cell>
          <cell r="E42">
            <v>3.2616666666666667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817 N1"/>
      <sheetName val="20200822 N2"/>
      <sheetName val="20200915 N3"/>
      <sheetName val="N1-3"/>
    </sheetNames>
    <sheetDataSet>
      <sheetData sheetId="0" refreshError="1"/>
      <sheetData sheetId="1" refreshError="1"/>
      <sheetData sheetId="2" refreshError="1"/>
      <sheetData sheetId="3">
        <row r="3">
          <cell r="F3">
            <v>1.5424312747028555</v>
          </cell>
          <cell r="G3">
            <v>1.2967943591937077</v>
          </cell>
          <cell r="P3">
            <v>100</v>
          </cell>
          <cell r="Q3">
            <v>0</v>
          </cell>
        </row>
        <row r="4">
          <cell r="F4">
            <v>100</v>
          </cell>
          <cell r="G4">
            <v>0</v>
          </cell>
          <cell r="P4">
            <v>141.09509267394017</v>
          </cell>
          <cell r="Q4">
            <v>10.771004541789425</v>
          </cell>
        </row>
        <row r="5">
          <cell r="F5">
            <v>9.0625544119411572</v>
          </cell>
          <cell r="G5">
            <v>1.1257600440158579</v>
          </cell>
          <cell r="P5">
            <v>72.246728046516751</v>
          </cell>
          <cell r="Q5">
            <v>2.0781306692001595</v>
          </cell>
        </row>
        <row r="6">
          <cell r="F6">
            <v>141.09509267394017</v>
          </cell>
          <cell r="G6">
            <v>10.771004541789425</v>
          </cell>
          <cell r="P6">
            <v>115.49387116691854</v>
          </cell>
          <cell r="Q6">
            <v>12.744775302349057</v>
          </cell>
        </row>
        <row r="7">
          <cell r="F7">
            <v>3.189758826853899</v>
          </cell>
          <cell r="G7">
            <v>1.8873261718621097</v>
          </cell>
          <cell r="P7">
            <v>77.828804959230922</v>
          </cell>
          <cell r="Q7">
            <v>5.7821186189436835</v>
          </cell>
        </row>
        <row r="8">
          <cell r="F8">
            <v>72.246728046516751</v>
          </cell>
          <cell r="G8">
            <v>2.0781306692001595</v>
          </cell>
          <cell r="P8">
            <v>143.45639822448246</v>
          </cell>
          <cell r="Q8">
            <v>13.851707964460596</v>
          </cell>
        </row>
        <row r="9">
          <cell r="F9">
            <v>8.5600962833883489</v>
          </cell>
          <cell r="G9">
            <v>1.4371490613815776</v>
          </cell>
          <cell r="P9">
            <v>14.257418263939131</v>
          </cell>
          <cell r="Q9">
            <v>1.8459062534102961</v>
          </cell>
        </row>
        <row r="10">
          <cell r="F10">
            <v>115.49387116691854</v>
          </cell>
          <cell r="G10">
            <v>12.744775302349057</v>
          </cell>
          <cell r="P10">
            <v>59.626094723143048</v>
          </cell>
          <cell r="Q10">
            <v>12.514093408569021</v>
          </cell>
        </row>
        <row r="11">
          <cell r="F11">
            <v>2.9197841958821855</v>
          </cell>
          <cell r="G11">
            <v>1.7852287145059249</v>
          </cell>
          <cell r="P11">
            <v>0.21607548801592427</v>
          </cell>
          <cell r="Q11">
            <v>0.28597606258084501</v>
          </cell>
        </row>
        <row r="12">
          <cell r="F12">
            <v>77.828804959230922</v>
          </cell>
          <cell r="G12">
            <v>5.7821186189436835</v>
          </cell>
        </row>
        <row r="13">
          <cell r="F13">
            <v>6.406350811220503</v>
          </cell>
          <cell r="G13">
            <v>0.14895072077504737</v>
          </cell>
        </row>
        <row r="14">
          <cell r="F14">
            <v>143.45639822448246</v>
          </cell>
          <cell r="G14">
            <v>13.851707964460596</v>
          </cell>
        </row>
        <row r="15">
          <cell r="F15">
            <v>1.7732211618752161</v>
          </cell>
          <cell r="G15">
            <v>2.149672224140434</v>
          </cell>
        </row>
        <row r="16">
          <cell r="F16">
            <v>14.257418263939131</v>
          </cell>
          <cell r="G16">
            <v>1.8459062534102961</v>
          </cell>
        </row>
        <row r="17">
          <cell r="F17">
            <v>1.6063167640140747</v>
          </cell>
          <cell r="G17">
            <v>1.7136644898174376</v>
          </cell>
        </row>
        <row r="18">
          <cell r="F18">
            <v>59.626094723143048</v>
          </cell>
          <cell r="G18">
            <v>12.514093408569021</v>
          </cell>
        </row>
        <row r="19">
          <cell r="F19">
            <v>1.1007874134583526</v>
          </cell>
          <cell r="G19">
            <v>1.6862854484524907</v>
          </cell>
        </row>
        <row r="20">
          <cell r="F20">
            <v>0.21607548801592427</v>
          </cell>
          <cell r="G20">
            <v>0.28597606258084501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66898-5ECC-E34E-919F-06E4831186E3}">
  <dimension ref="B2:L12"/>
  <sheetViews>
    <sheetView workbookViewId="0">
      <selection activeCell="B9" sqref="B9"/>
    </sheetView>
  </sheetViews>
  <sheetFormatPr baseColWidth="10" defaultColWidth="8.83203125" defaultRowHeight="16" x14ac:dyDescent="0.2"/>
  <cols>
    <col min="1" max="1" width="8.83203125" style="1"/>
    <col min="2" max="2" width="29" style="5" bestFit="1" customWidth="1"/>
    <col min="3" max="8" width="8.83203125" style="1"/>
    <col min="9" max="9" width="42.33203125" style="1" bestFit="1" customWidth="1"/>
    <col min="10" max="16384" width="8.83203125" style="1"/>
  </cols>
  <sheetData>
    <row r="2" spans="2:12" x14ac:dyDescent="0.2">
      <c r="C2" s="2" t="s">
        <v>0</v>
      </c>
      <c r="D2" s="2" t="s">
        <v>1</v>
      </c>
      <c r="E2" s="2" t="s">
        <v>2</v>
      </c>
      <c r="F2" s="2" t="s">
        <v>3</v>
      </c>
      <c r="G2" s="3"/>
      <c r="J2" s="2" t="s">
        <v>0</v>
      </c>
      <c r="K2" s="2" t="s">
        <v>1</v>
      </c>
      <c r="L2" s="2" t="s">
        <v>2</v>
      </c>
    </row>
    <row r="3" spans="2:12" x14ac:dyDescent="0.2">
      <c r="B3" s="6" t="s">
        <v>4</v>
      </c>
      <c r="C3" s="1">
        <v>0.11613310349218757</v>
      </c>
      <c r="D3" s="1">
        <v>0</v>
      </c>
      <c r="E3" s="1">
        <v>0.17156646013426116</v>
      </c>
      <c r="F3" s="1">
        <f>AVERAGE(C3:E3)</f>
        <v>9.5899854542149568E-2</v>
      </c>
      <c r="I3" s="7" t="s">
        <v>5</v>
      </c>
      <c r="J3" s="1">
        <v>100</v>
      </c>
      <c r="K3" s="1">
        <v>100</v>
      </c>
      <c r="L3" s="1">
        <v>100</v>
      </c>
    </row>
    <row r="4" spans="2:12" x14ac:dyDescent="0.2">
      <c r="B4" s="7" t="s">
        <v>5</v>
      </c>
      <c r="C4" s="8">
        <v>100</v>
      </c>
      <c r="D4" s="8">
        <v>100</v>
      </c>
      <c r="E4" s="8">
        <v>100</v>
      </c>
      <c r="F4" s="8">
        <f t="shared" ref="F4:F12" si="0">AVERAGE(C4:E4)</f>
        <v>100</v>
      </c>
      <c r="I4" s="7" t="s">
        <v>7</v>
      </c>
      <c r="J4" s="1">
        <v>167.46922047412392</v>
      </c>
      <c r="K4" s="1">
        <v>135.48475306217392</v>
      </c>
      <c r="L4" s="1">
        <v>132.86358734551425</v>
      </c>
    </row>
    <row r="5" spans="2:12" x14ac:dyDescent="0.2">
      <c r="B5" s="6" t="s">
        <v>6</v>
      </c>
      <c r="C5" s="1">
        <v>22.57951620813515</v>
      </c>
      <c r="D5" s="1">
        <v>11.827618847083945</v>
      </c>
      <c r="E5" s="1">
        <v>11.235525976242641</v>
      </c>
      <c r="F5" s="1">
        <f t="shared" si="0"/>
        <v>15.214220343820578</v>
      </c>
      <c r="I5" s="7" t="s">
        <v>9</v>
      </c>
      <c r="J5" s="1">
        <v>69.861371295098934</v>
      </c>
      <c r="K5" s="1">
        <v>71.132836833939166</v>
      </c>
      <c r="L5" s="1">
        <v>83.235109392319174</v>
      </c>
    </row>
    <row r="6" spans="2:12" x14ac:dyDescent="0.2">
      <c r="B6" s="7" t="s">
        <v>7</v>
      </c>
      <c r="C6" s="8">
        <v>167.46922047412392</v>
      </c>
      <c r="D6" s="8">
        <v>135.48475306217392</v>
      </c>
      <c r="E6" s="8">
        <v>132.86358734551425</v>
      </c>
      <c r="F6" s="8">
        <f t="shared" si="0"/>
        <v>145.27252029393736</v>
      </c>
      <c r="I6" s="7" t="s">
        <v>11</v>
      </c>
      <c r="J6" s="1">
        <v>148.03768265346841</v>
      </c>
      <c r="K6" s="1">
        <v>135.85615664074135</v>
      </c>
      <c r="L6" s="1">
        <v>133.64118174990932</v>
      </c>
    </row>
    <row r="7" spans="2:12" x14ac:dyDescent="0.2">
      <c r="B7" s="6" t="s">
        <v>8</v>
      </c>
      <c r="C7" s="1">
        <v>0</v>
      </c>
      <c r="D7" s="1">
        <v>0.60716793924797474</v>
      </c>
      <c r="E7" s="1">
        <v>1.0746157220980017</v>
      </c>
      <c r="F7" s="1">
        <f t="shared" si="0"/>
        <v>0.56059455378199219</v>
      </c>
      <c r="I7" s="7" t="s">
        <v>13</v>
      </c>
      <c r="J7" s="1">
        <v>2.0287198093892416</v>
      </c>
      <c r="K7" s="1">
        <v>0</v>
      </c>
      <c r="L7" s="1">
        <v>4.2308975194765605E-2</v>
      </c>
    </row>
    <row r="8" spans="2:12" x14ac:dyDescent="0.2">
      <c r="B8" s="7" t="s">
        <v>9</v>
      </c>
      <c r="C8" s="8">
        <v>69.861371295098934</v>
      </c>
      <c r="D8" s="8">
        <v>71.132836833939166</v>
      </c>
      <c r="E8" s="8">
        <v>83.235109392319174</v>
      </c>
      <c r="F8" s="8">
        <f t="shared" si="0"/>
        <v>74.743105840452429</v>
      </c>
    </row>
    <row r="9" spans="2:12" x14ac:dyDescent="0.2">
      <c r="B9" s="6" t="s">
        <v>10</v>
      </c>
      <c r="C9" s="1">
        <v>15.382891812541757</v>
      </c>
      <c r="D9" s="1">
        <v>9.6483708354209874</v>
      </c>
      <c r="E9" s="1">
        <v>14.248122056830633</v>
      </c>
      <c r="F9" s="1">
        <f t="shared" si="0"/>
        <v>13.093128234931127</v>
      </c>
    </row>
    <row r="10" spans="2:12" x14ac:dyDescent="0.2">
      <c r="B10" s="7" t="s">
        <v>11</v>
      </c>
      <c r="C10" s="8">
        <v>148.03768265346841</v>
      </c>
      <c r="D10" s="8">
        <v>135.85615664074135</v>
      </c>
      <c r="E10" s="8">
        <v>133.64118174990932</v>
      </c>
      <c r="F10" s="8">
        <f t="shared" si="0"/>
        <v>139.17834034803971</v>
      </c>
    </row>
    <row r="11" spans="2:12" x14ac:dyDescent="0.2">
      <c r="B11" s="6" t="s">
        <v>12</v>
      </c>
      <c r="C11" s="1">
        <v>0</v>
      </c>
      <c r="D11" s="1">
        <v>0.38159951381907248</v>
      </c>
      <c r="E11" s="1">
        <v>0.70686654937780102</v>
      </c>
      <c r="F11" s="1">
        <f t="shared" si="0"/>
        <v>0.3628220210656245</v>
      </c>
    </row>
    <row r="12" spans="2:12" x14ac:dyDescent="0.2">
      <c r="B12" s="7" t="s">
        <v>13</v>
      </c>
      <c r="C12" s="8">
        <v>2.0287198093892416</v>
      </c>
      <c r="D12" s="8">
        <v>0</v>
      </c>
      <c r="E12" s="8">
        <v>4.2308975194765605E-2</v>
      </c>
      <c r="F12" s="8">
        <f t="shared" si="0"/>
        <v>0.69034292819466903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1399-D781-4643-B137-F14D828DDCC3}">
  <dimension ref="B1:C30"/>
  <sheetViews>
    <sheetView workbookViewId="0">
      <selection activeCell="C18" sqref="C18"/>
    </sheetView>
  </sheetViews>
  <sheetFormatPr baseColWidth="10" defaultRowHeight="16" x14ac:dyDescent="0.2"/>
  <cols>
    <col min="1" max="1" width="10.83203125" style="11"/>
    <col min="2" max="2" width="38.83203125" style="11" bestFit="1" customWidth="1"/>
    <col min="3" max="3" width="34" style="11" bestFit="1" customWidth="1"/>
    <col min="4" max="16384" width="10.83203125" style="11"/>
  </cols>
  <sheetData>
    <row r="1" spans="2:3" x14ac:dyDescent="0.2">
      <c r="B1" s="10"/>
      <c r="C1" s="10"/>
    </row>
    <row r="2" spans="2:3" x14ac:dyDescent="0.2">
      <c r="B2" s="10" t="s">
        <v>14</v>
      </c>
      <c r="C2" s="12" t="s">
        <v>44</v>
      </c>
    </row>
    <row r="3" spans="2:3" x14ac:dyDescent="0.2">
      <c r="B3" s="10"/>
      <c r="C3" s="10"/>
    </row>
    <row r="4" spans="2:3" x14ac:dyDescent="0.2">
      <c r="B4" s="10" t="s">
        <v>15</v>
      </c>
      <c r="C4" s="10" t="s">
        <v>45</v>
      </c>
    </row>
    <row r="5" spans="2:3" x14ac:dyDescent="0.2">
      <c r="B5" s="10" t="s">
        <v>16</v>
      </c>
      <c r="C5" s="10" t="s">
        <v>16</v>
      </c>
    </row>
    <row r="6" spans="2:3" x14ac:dyDescent="0.2">
      <c r="B6" s="10" t="s">
        <v>17</v>
      </c>
      <c r="C6" s="10" t="s">
        <v>46</v>
      </c>
    </row>
    <row r="7" spans="2:3" x14ac:dyDescent="0.2">
      <c r="B7" s="10"/>
      <c r="C7" s="10"/>
    </row>
    <row r="8" spans="2:3" x14ac:dyDescent="0.2">
      <c r="B8" s="10" t="s">
        <v>18</v>
      </c>
      <c r="C8" s="10"/>
    </row>
    <row r="9" spans="2:3" x14ac:dyDescent="0.2">
      <c r="B9" s="10" t="s">
        <v>19</v>
      </c>
      <c r="C9" s="13">
        <v>5.0000000000000001E-4</v>
      </c>
    </row>
    <row r="10" spans="2:3" x14ac:dyDescent="0.2">
      <c r="B10" s="10" t="s">
        <v>20</v>
      </c>
      <c r="C10" s="13" t="s">
        <v>21</v>
      </c>
    </row>
    <row r="11" spans="2:3" x14ac:dyDescent="0.2">
      <c r="B11" s="10" t="s">
        <v>22</v>
      </c>
      <c r="C11" s="13" t="s">
        <v>23</v>
      </c>
    </row>
    <row r="12" spans="2:3" x14ac:dyDescent="0.2">
      <c r="B12" s="10" t="s">
        <v>24</v>
      </c>
      <c r="C12" s="10" t="s">
        <v>25</v>
      </c>
    </row>
    <row r="13" spans="2:3" x14ac:dyDescent="0.2">
      <c r="B13" s="10" t="s">
        <v>26</v>
      </c>
      <c r="C13" s="10" t="s">
        <v>27</v>
      </c>
    </row>
    <row r="14" spans="2:3" x14ac:dyDescent="0.2">
      <c r="B14" s="10"/>
      <c r="C14" s="10"/>
    </row>
    <row r="15" spans="2:3" x14ac:dyDescent="0.2">
      <c r="B15" s="10" t="s">
        <v>28</v>
      </c>
      <c r="C15" s="10"/>
    </row>
    <row r="16" spans="2:3" x14ac:dyDescent="0.2">
      <c r="B16" s="10" t="s">
        <v>29</v>
      </c>
      <c r="C16" s="10">
        <v>74.739999999999995</v>
      </c>
    </row>
    <row r="17" spans="2:3" x14ac:dyDescent="0.2">
      <c r="B17" s="10" t="s">
        <v>30</v>
      </c>
      <c r="C17" s="10">
        <v>139.19999999999999</v>
      </c>
    </row>
    <row r="18" spans="2:3" x14ac:dyDescent="0.2">
      <c r="B18" s="10" t="s">
        <v>31</v>
      </c>
      <c r="C18" s="10" t="s">
        <v>32</v>
      </c>
    </row>
    <row r="19" spans="2:3" x14ac:dyDescent="0.2">
      <c r="B19" s="10" t="s">
        <v>33</v>
      </c>
      <c r="C19" s="10" t="s">
        <v>34</v>
      </c>
    </row>
    <row r="20" spans="2:3" x14ac:dyDescent="0.2">
      <c r="B20" s="10" t="s">
        <v>35</v>
      </c>
      <c r="C20" s="10">
        <v>0.96450000000000002</v>
      </c>
    </row>
    <row r="21" spans="2:3" x14ac:dyDescent="0.2">
      <c r="B21" s="10"/>
      <c r="C21" s="10"/>
    </row>
    <row r="22" spans="2:3" x14ac:dyDescent="0.2">
      <c r="B22" s="10" t="s">
        <v>36</v>
      </c>
      <c r="C22" s="10"/>
    </row>
    <row r="23" spans="2:3" x14ac:dyDescent="0.2">
      <c r="B23" s="10" t="s">
        <v>37</v>
      </c>
      <c r="C23" s="10" t="s">
        <v>38</v>
      </c>
    </row>
    <row r="24" spans="2:3" x14ac:dyDescent="0.2">
      <c r="B24" s="10" t="s">
        <v>19</v>
      </c>
      <c r="C24" s="10">
        <v>0.95109999999999995</v>
      </c>
    </row>
    <row r="25" spans="2:3" x14ac:dyDescent="0.2">
      <c r="B25" s="10" t="s">
        <v>20</v>
      </c>
      <c r="C25" s="10" t="s">
        <v>39</v>
      </c>
    </row>
    <row r="26" spans="2:3" x14ac:dyDescent="0.2">
      <c r="B26" s="10" t="s">
        <v>22</v>
      </c>
      <c r="C26" s="10" t="s">
        <v>40</v>
      </c>
    </row>
    <row r="27" spans="2:3" x14ac:dyDescent="0.2">
      <c r="B27" s="10"/>
      <c r="C27" s="10"/>
    </row>
    <row r="28" spans="2:3" x14ac:dyDescent="0.2">
      <c r="B28" s="10" t="s">
        <v>41</v>
      </c>
      <c r="C28" s="10"/>
    </row>
    <row r="29" spans="2:3" x14ac:dyDescent="0.2">
      <c r="B29" s="10" t="s">
        <v>42</v>
      </c>
      <c r="C29" s="10">
        <v>3</v>
      </c>
    </row>
    <row r="30" spans="2:3" x14ac:dyDescent="0.2">
      <c r="B30" s="10" t="s">
        <v>43</v>
      </c>
      <c r="C30" s="10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53A6-526F-0C48-BBD2-53482CCC53E1}">
  <dimension ref="B2:L49"/>
  <sheetViews>
    <sheetView workbookViewId="0">
      <selection activeCell="D15" sqref="D15"/>
    </sheetView>
  </sheetViews>
  <sheetFormatPr baseColWidth="10" defaultRowHeight="16" x14ac:dyDescent="0.2"/>
  <cols>
    <col min="1" max="1" width="10.83203125" style="9"/>
    <col min="2" max="2" width="12.83203125" style="9" bestFit="1" customWidth="1"/>
    <col min="3" max="6" width="10.83203125" style="9"/>
    <col min="7" max="7" width="14" style="9" bestFit="1" customWidth="1"/>
    <col min="8" max="16384" width="10.83203125" style="9"/>
  </cols>
  <sheetData>
    <row r="2" spans="2:12" x14ac:dyDescent="0.2">
      <c r="B2" s="16" t="s">
        <v>57</v>
      </c>
      <c r="C2" s="9">
        <v>0</v>
      </c>
      <c r="D2" s="14" t="s">
        <v>60</v>
      </c>
      <c r="E2" s="14"/>
      <c r="F2" s="14"/>
      <c r="G2" s="9" t="s">
        <v>47</v>
      </c>
      <c r="H2" s="9" t="s">
        <v>48</v>
      </c>
      <c r="J2" s="14"/>
      <c r="K2" s="14"/>
      <c r="L2" s="14"/>
    </row>
    <row r="3" spans="2:12" x14ac:dyDescent="0.2">
      <c r="B3" s="9" t="s">
        <v>49</v>
      </c>
      <c r="C3" s="9">
        <v>0.01</v>
      </c>
      <c r="D3" s="9">
        <v>3.1949999999999998</v>
      </c>
      <c r="E3" s="9">
        <v>3.71</v>
      </c>
      <c r="F3" s="9">
        <v>3.125</v>
      </c>
      <c r="G3" s="9">
        <f>AVERAGE(D3:F3)</f>
        <v>3.3433333333333333</v>
      </c>
      <c r="H3" s="9">
        <f>+STDEV(D3:F3)</f>
        <v>0.31946569977594363</v>
      </c>
    </row>
    <row r="4" spans="2:12" x14ac:dyDescent="0.2">
      <c r="B4" s="9" t="s">
        <v>50</v>
      </c>
      <c r="C4" s="9">
        <v>0.01</v>
      </c>
      <c r="D4" s="9">
        <v>4.0949999999999998</v>
      </c>
      <c r="E4" s="9">
        <v>3.11</v>
      </c>
      <c r="F4" s="9">
        <v>3.2149999999999999</v>
      </c>
      <c r="G4" s="9">
        <f t="shared" ref="G4:G10" si="0">AVERAGE(D4:F4)</f>
        <v>3.4733333333333332</v>
      </c>
      <c r="H4" s="9">
        <f t="shared" ref="H4:H10" si="1">+STDEV(D4:F4)</f>
        <v>0.54093283624987476</v>
      </c>
    </row>
    <row r="5" spans="2:12" ht="17" x14ac:dyDescent="0.2">
      <c r="B5" s="15" t="s">
        <v>51</v>
      </c>
      <c r="C5" s="9">
        <v>0.01</v>
      </c>
      <c r="D5" s="9">
        <v>1.73</v>
      </c>
      <c r="E5" s="9">
        <v>2.1114999999999999</v>
      </c>
      <c r="F5" s="9">
        <v>2.4649999999999999</v>
      </c>
      <c r="G5" s="9">
        <f t="shared" si="0"/>
        <v>2.1021666666666667</v>
      </c>
      <c r="H5" s="9">
        <f t="shared" si="1"/>
        <v>0.36758887814150942</v>
      </c>
    </row>
    <row r="6" spans="2:12" x14ac:dyDescent="0.2">
      <c r="B6" s="9" t="s">
        <v>52</v>
      </c>
      <c r="C6" s="9">
        <v>0.01</v>
      </c>
      <c r="D6" s="9">
        <v>0.51</v>
      </c>
      <c r="E6" s="9">
        <v>0.435</v>
      </c>
      <c r="F6" s="9">
        <v>0.64500000000000002</v>
      </c>
      <c r="G6" s="9">
        <f t="shared" si="0"/>
        <v>0.53</v>
      </c>
      <c r="H6" s="9">
        <f t="shared" si="1"/>
        <v>0.10641898326896369</v>
      </c>
    </row>
    <row r="7" spans="2:12" x14ac:dyDescent="0.2">
      <c r="B7" s="9" t="s">
        <v>53</v>
      </c>
      <c r="C7" s="9">
        <v>0.01</v>
      </c>
      <c r="D7" s="9">
        <v>0.87</v>
      </c>
      <c r="E7" s="9">
        <v>0.67</v>
      </c>
      <c r="F7" s="9">
        <v>0.85499999999999998</v>
      </c>
      <c r="G7" s="9">
        <f t="shared" si="0"/>
        <v>0.79833333333333334</v>
      </c>
      <c r="H7" s="9">
        <f t="shared" si="1"/>
        <v>0.11139269874337925</v>
      </c>
    </row>
    <row r="8" spans="2:12" x14ac:dyDescent="0.2">
      <c r="B8" s="9" t="s">
        <v>54</v>
      </c>
      <c r="C8" s="9">
        <v>0.01</v>
      </c>
      <c r="D8" s="9">
        <v>0.84</v>
      </c>
      <c r="E8" s="9">
        <v>1.2</v>
      </c>
      <c r="F8" s="9">
        <v>0.76</v>
      </c>
      <c r="G8" s="9">
        <f t="shared" si="0"/>
        <v>0.93333333333333324</v>
      </c>
      <c r="H8" s="9">
        <f t="shared" si="1"/>
        <v>0.23437861108329297</v>
      </c>
    </row>
    <row r="9" spans="2:12" x14ac:dyDescent="0.2">
      <c r="B9" s="9" t="s">
        <v>55</v>
      </c>
      <c r="C9" s="9">
        <v>0.01</v>
      </c>
      <c r="D9" s="9">
        <v>2.9750000000000001</v>
      </c>
      <c r="E9" s="9">
        <v>2.9</v>
      </c>
      <c r="F9" s="9">
        <v>3.605</v>
      </c>
      <c r="G9" s="9">
        <f t="shared" si="0"/>
        <v>3.16</v>
      </c>
      <c r="H9" s="9">
        <f t="shared" si="1"/>
        <v>0.38720149793098685</v>
      </c>
    </row>
    <row r="10" spans="2:12" x14ac:dyDescent="0.2">
      <c r="B10" s="9" t="s">
        <v>56</v>
      </c>
      <c r="C10" s="9">
        <v>0.01</v>
      </c>
      <c r="D10" s="9">
        <v>0.34</v>
      </c>
      <c r="E10" s="9">
        <v>0.84499999999999997</v>
      </c>
      <c r="F10" s="9">
        <v>0.48</v>
      </c>
      <c r="G10" s="9">
        <f t="shared" si="0"/>
        <v>0.55500000000000005</v>
      </c>
      <c r="H10" s="9">
        <f t="shared" si="1"/>
        <v>0.26072015648967373</v>
      </c>
    </row>
    <row r="12" spans="2:12" x14ac:dyDescent="0.2">
      <c r="D12" s="14" t="s">
        <v>61</v>
      </c>
      <c r="E12" s="14"/>
      <c r="F12" s="14"/>
      <c r="G12" s="9" t="s">
        <v>58</v>
      </c>
      <c r="H12" s="9" t="s">
        <v>48</v>
      </c>
    </row>
    <row r="13" spans="2:12" x14ac:dyDescent="0.2">
      <c r="B13" s="9" t="s">
        <v>49</v>
      </c>
      <c r="D13" s="9">
        <v>4.8550000000000004</v>
      </c>
      <c r="E13" s="9">
        <v>4.9800000000000004</v>
      </c>
      <c r="F13" s="9">
        <v>5.5250000000000004</v>
      </c>
      <c r="G13" s="9">
        <f>+AVERAGE(D13:F13)</f>
        <v>5.12</v>
      </c>
      <c r="H13" s="9">
        <f>+STDEV(D13:F13)</f>
        <v>0.35626535054647113</v>
      </c>
    </row>
    <row r="14" spans="2:12" x14ac:dyDescent="0.2">
      <c r="B14" s="9" t="s">
        <v>50</v>
      </c>
      <c r="D14" s="9">
        <v>5.23</v>
      </c>
      <c r="E14" s="9">
        <v>5.0449999999999999</v>
      </c>
      <c r="F14" s="9">
        <v>5.3449999999999998</v>
      </c>
      <c r="G14" s="9">
        <f t="shared" ref="G14:G20" si="2">+AVERAGE(D14:F14)</f>
        <v>5.206666666666667</v>
      </c>
      <c r="H14" s="9">
        <f t="shared" ref="H14:H20" si="3">+STDEV(D14:F14)</f>
        <v>0.15135499110810097</v>
      </c>
    </row>
    <row r="15" spans="2:12" ht="17" x14ac:dyDescent="0.2">
      <c r="B15" s="15" t="s">
        <v>51</v>
      </c>
      <c r="D15" s="9">
        <v>3.2450000000000001</v>
      </c>
      <c r="E15" s="9">
        <v>2.8050000000000002</v>
      </c>
      <c r="F15" s="9">
        <v>2.7949999999999999</v>
      </c>
      <c r="G15" s="9">
        <f t="shared" si="2"/>
        <v>2.9483333333333337</v>
      </c>
      <c r="H15" s="9">
        <f t="shared" si="3"/>
        <v>0.25696951829610715</v>
      </c>
    </row>
    <row r="16" spans="2:12" x14ac:dyDescent="0.2">
      <c r="B16" s="9" t="s">
        <v>52</v>
      </c>
      <c r="D16" s="9">
        <v>1.65</v>
      </c>
      <c r="E16" s="9">
        <v>1.3149999999999999</v>
      </c>
      <c r="F16" s="9">
        <v>1.2350000000000001</v>
      </c>
      <c r="G16" s="9">
        <f t="shared" si="2"/>
        <v>1.4000000000000001</v>
      </c>
      <c r="H16" s="9">
        <f t="shared" si="3"/>
        <v>0.22017038856304058</v>
      </c>
    </row>
    <row r="17" spans="2:8" x14ac:dyDescent="0.2">
      <c r="B17" s="9" t="s">
        <v>53</v>
      </c>
      <c r="D17" s="9">
        <v>4.3849999999999998</v>
      </c>
      <c r="E17" s="9">
        <v>3.5150000000000001</v>
      </c>
      <c r="F17" s="9">
        <v>3.4750000000000001</v>
      </c>
      <c r="G17" s="9">
        <f t="shared" si="2"/>
        <v>3.7916666666666665</v>
      </c>
      <c r="H17" s="9">
        <f t="shared" si="3"/>
        <v>0.51423081717584063</v>
      </c>
    </row>
    <row r="18" spans="2:8" x14ac:dyDescent="0.2">
      <c r="B18" s="9" t="s">
        <v>54</v>
      </c>
      <c r="D18" s="9">
        <v>1.585</v>
      </c>
      <c r="E18" s="9">
        <v>2.5299999999999998</v>
      </c>
      <c r="F18" s="9">
        <v>2.76</v>
      </c>
      <c r="G18" s="9">
        <f t="shared" si="2"/>
        <v>2.2916666666666665</v>
      </c>
      <c r="H18" s="9">
        <f t="shared" si="3"/>
        <v>0.62270244365453664</v>
      </c>
    </row>
    <row r="19" spans="2:8" x14ac:dyDescent="0.2">
      <c r="B19" s="9" t="s">
        <v>55</v>
      </c>
      <c r="D19" s="9">
        <v>4.24</v>
      </c>
      <c r="E19" s="9">
        <v>4.9550000000000001</v>
      </c>
      <c r="F19" s="9">
        <v>4.78</v>
      </c>
      <c r="G19" s="9">
        <f t="shared" si="2"/>
        <v>4.6583333333333341</v>
      </c>
      <c r="H19" s="9">
        <f t="shared" si="3"/>
        <v>0.37270408279670519</v>
      </c>
    </row>
    <row r="20" spans="2:8" x14ac:dyDescent="0.2">
      <c r="B20" s="9" t="s">
        <v>56</v>
      </c>
      <c r="D20" s="9">
        <v>2.3250000000000002</v>
      </c>
      <c r="E20" s="9">
        <v>3</v>
      </c>
      <c r="F20" s="9">
        <v>2.665</v>
      </c>
      <c r="G20" s="9">
        <f t="shared" si="2"/>
        <v>2.6633333333333336</v>
      </c>
      <c r="H20" s="9">
        <f t="shared" si="3"/>
        <v>0.33750308640563992</v>
      </c>
    </row>
    <row r="22" spans="2:8" x14ac:dyDescent="0.2">
      <c r="D22" s="14" t="s">
        <v>62</v>
      </c>
      <c r="E22" s="14"/>
      <c r="F22" s="14"/>
      <c r="G22" s="9" t="s">
        <v>59</v>
      </c>
      <c r="H22" s="9" t="s">
        <v>48</v>
      </c>
    </row>
    <row r="23" spans="2:8" x14ac:dyDescent="0.2">
      <c r="B23" s="9" t="s">
        <v>49</v>
      </c>
      <c r="D23" s="9">
        <v>5.5049999999999999</v>
      </c>
      <c r="E23" s="9">
        <v>5.73</v>
      </c>
      <c r="F23" s="9">
        <v>6.62</v>
      </c>
      <c r="G23" s="9">
        <f>+AVERAGE(D23:F23)</f>
        <v>5.9516666666666671</v>
      </c>
      <c r="H23" s="9">
        <f>+STDEV(D23:F23)</f>
        <v>0.58962558741402449</v>
      </c>
    </row>
    <row r="24" spans="2:8" x14ac:dyDescent="0.2">
      <c r="B24" s="9" t="s">
        <v>50</v>
      </c>
      <c r="D24" s="9">
        <v>6.21</v>
      </c>
      <c r="E24" s="9">
        <v>6.11</v>
      </c>
      <c r="F24" s="9">
        <v>6.08</v>
      </c>
      <c r="G24" s="9">
        <f t="shared" ref="G24:G30" si="4">+AVERAGE(D24:F24)</f>
        <v>6.1333333333333329</v>
      </c>
      <c r="H24" s="9">
        <f t="shared" ref="H24:H30" si="5">+STDEV(D24:F24)</f>
        <v>6.8068592855540358E-2</v>
      </c>
    </row>
    <row r="25" spans="2:8" ht="17" x14ac:dyDescent="0.2">
      <c r="B25" s="15" t="s">
        <v>51</v>
      </c>
      <c r="D25" s="9">
        <v>3.32</v>
      </c>
      <c r="E25" s="9">
        <v>3.0249999999999999</v>
      </c>
      <c r="F25" s="9">
        <v>3.0950000000000002</v>
      </c>
      <c r="G25" s="9">
        <f t="shared" si="4"/>
        <v>3.1466666666666665</v>
      </c>
      <c r="H25" s="9">
        <f t="shared" si="5"/>
        <v>0.15413738460650389</v>
      </c>
    </row>
    <row r="26" spans="2:8" x14ac:dyDescent="0.2">
      <c r="B26" s="9" t="s">
        <v>52</v>
      </c>
      <c r="D26" s="9">
        <v>1.865</v>
      </c>
      <c r="E26" s="9">
        <v>1.5349999999999999</v>
      </c>
      <c r="F26" s="9">
        <v>1.2549999999999999</v>
      </c>
      <c r="G26" s="9">
        <f t="shared" si="4"/>
        <v>1.5516666666666665</v>
      </c>
      <c r="H26" s="9">
        <f t="shared" si="5"/>
        <v>0.30534133905079802</v>
      </c>
    </row>
    <row r="27" spans="2:8" x14ac:dyDescent="0.2">
      <c r="B27" s="9" t="s">
        <v>53</v>
      </c>
      <c r="D27" s="9">
        <v>5.24</v>
      </c>
      <c r="E27" s="9">
        <v>4.17</v>
      </c>
      <c r="F27" s="9">
        <v>4.3499999999999996</v>
      </c>
      <c r="G27" s="9">
        <f t="shared" si="4"/>
        <v>4.5866666666666669</v>
      </c>
      <c r="H27" s="9">
        <f t="shared" si="5"/>
        <v>0.57291651515150133</v>
      </c>
    </row>
    <row r="28" spans="2:8" x14ac:dyDescent="0.2">
      <c r="B28" s="9" t="s">
        <v>54</v>
      </c>
      <c r="D28" s="9">
        <v>1.92</v>
      </c>
      <c r="E28" s="9">
        <v>3.19</v>
      </c>
      <c r="F28" s="9">
        <v>3.28</v>
      </c>
      <c r="G28" s="9">
        <f t="shared" si="4"/>
        <v>2.7966666666666664</v>
      </c>
      <c r="H28" s="9">
        <f t="shared" si="5"/>
        <v>0.76054804801099496</v>
      </c>
    </row>
    <row r="29" spans="2:8" x14ac:dyDescent="0.2">
      <c r="B29" s="9" t="s">
        <v>55</v>
      </c>
      <c r="D29" s="9">
        <v>4.2050000000000001</v>
      </c>
      <c r="E29" s="9">
        <v>5.99</v>
      </c>
      <c r="F29" s="9">
        <v>5.9249999999999998</v>
      </c>
      <c r="G29" s="9">
        <f t="shared" si="4"/>
        <v>5.373333333333334</v>
      </c>
      <c r="H29" s="9">
        <f t="shared" si="5"/>
        <v>1.0123281747206943</v>
      </c>
    </row>
    <row r="30" spans="2:8" x14ac:dyDescent="0.2">
      <c r="B30" s="9" t="s">
        <v>56</v>
      </c>
      <c r="D30" s="9">
        <v>2.96</v>
      </c>
      <c r="E30" s="9">
        <v>3.2549999999999999</v>
      </c>
      <c r="F30" s="9">
        <v>3.57</v>
      </c>
      <c r="G30" s="9">
        <f t="shared" si="4"/>
        <v>3.2616666666666667</v>
      </c>
      <c r="H30" s="9">
        <f t="shared" si="5"/>
        <v>0.30505463991444765</v>
      </c>
    </row>
    <row r="38" spans="2:2" x14ac:dyDescent="0.2">
      <c r="B38" s="15"/>
    </row>
    <row r="49" spans="2:2" x14ac:dyDescent="0.2">
      <c r="B49" s="15"/>
    </row>
  </sheetData>
  <mergeCells count="4">
    <mergeCell ref="D2:F2"/>
    <mergeCell ref="J2:L2"/>
    <mergeCell ref="D12:F12"/>
    <mergeCell ref="D22:F22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BC01-86EE-C04D-87CD-0717539F5DEE}">
  <dimension ref="B2:F20"/>
  <sheetViews>
    <sheetView workbookViewId="0">
      <selection activeCell="F16" sqref="F16"/>
    </sheetView>
  </sheetViews>
  <sheetFormatPr baseColWidth="10" defaultColWidth="8.83203125" defaultRowHeight="16" x14ac:dyDescent="0.2"/>
  <cols>
    <col min="1" max="1" width="8.83203125" style="4"/>
    <col min="2" max="2" width="33" style="4" bestFit="1" customWidth="1"/>
    <col min="3" max="16384" width="8.83203125" style="4"/>
  </cols>
  <sheetData>
    <row r="2" spans="2:6" x14ac:dyDescent="0.2">
      <c r="C2" s="4" t="s">
        <v>0</v>
      </c>
      <c r="D2" s="4" t="s">
        <v>1</v>
      </c>
      <c r="E2" s="4" t="s">
        <v>2</v>
      </c>
      <c r="F2" s="4" t="s">
        <v>3</v>
      </c>
    </row>
    <row r="3" spans="2:6" x14ac:dyDescent="0.2">
      <c r="B3" s="17" t="s">
        <v>4</v>
      </c>
      <c r="C3" s="4">
        <v>8.3929313056698471E-2</v>
      </c>
      <c r="D3" s="4">
        <v>1.9779908682801519</v>
      </c>
      <c r="E3" s="4">
        <v>2.565373642771716</v>
      </c>
      <c r="F3" s="4">
        <f>AVERAGE(C3:E3)</f>
        <v>1.5424312747028555</v>
      </c>
    </row>
    <row r="4" spans="2:6" x14ac:dyDescent="0.2">
      <c r="B4" s="18" t="s">
        <v>5</v>
      </c>
      <c r="C4" s="19">
        <v>100</v>
      </c>
      <c r="D4" s="19">
        <v>100</v>
      </c>
      <c r="E4" s="19">
        <v>100</v>
      </c>
      <c r="F4" s="19">
        <f t="shared" ref="F4:F20" si="0">AVERAGE(C4:E4)</f>
        <v>100</v>
      </c>
    </row>
    <row r="5" spans="2:6" x14ac:dyDescent="0.2">
      <c r="B5" s="17" t="s">
        <v>63</v>
      </c>
      <c r="C5" s="4">
        <v>8.8243292986379451</v>
      </c>
      <c r="D5" s="4">
        <v>8.07497266877626</v>
      </c>
      <c r="E5" s="4">
        <v>10.288361268409266</v>
      </c>
      <c r="F5" s="4">
        <f t="shared" si="0"/>
        <v>9.0625544119411572</v>
      </c>
    </row>
    <row r="6" spans="2:6" x14ac:dyDescent="0.2">
      <c r="B6" s="18" t="s">
        <v>64</v>
      </c>
      <c r="C6" s="19">
        <v>135.6984806720931</v>
      </c>
      <c r="D6" s="19">
        <v>153.49762316811348</v>
      </c>
      <c r="E6" s="19">
        <v>134.08917418161397</v>
      </c>
      <c r="F6" s="19">
        <f t="shared" si="0"/>
        <v>141.09509267394017</v>
      </c>
    </row>
    <row r="7" spans="2:6" x14ac:dyDescent="0.2">
      <c r="B7" s="17" t="s">
        <v>65</v>
      </c>
      <c r="C7" s="4">
        <v>1.3587888554907179</v>
      </c>
      <c r="D7" s="4">
        <v>5.1287973294413831</v>
      </c>
      <c r="E7" s="4">
        <v>3.0816902956295955</v>
      </c>
      <c r="F7" s="4">
        <f t="shared" si="0"/>
        <v>3.189758826853899</v>
      </c>
    </row>
    <row r="8" spans="2:6" x14ac:dyDescent="0.2">
      <c r="B8" s="18" t="s">
        <v>66</v>
      </c>
      <c r="C8" s="19">
        <v>70.030268739618819</v>
      </c>
      <c r="D8" s="19">
        <v>74.151266800704533</v>
      </c>
      <c r="E8" s="19">
        <v>72.558648599226885</v>
      </c>
      <c r="F8" s="19">
        <f t="shared" si="0"/>
        <v>72.246728046516751</v>
      </c>
    </row>
    <row r="9" spans="2:6" x14ac:dyDescent="0.2">
      <c r="B9" s="17" t="s">
        <v>69</v>
      </c>
      <c r="C9" s="4">
        <v>6.9014382489847232</v>
      </c>
      <c r="D9" s="4">
        <v>9.3442858687018315</v>
      </c>
      <c r="E9" s="4">
        <v>9.4345647324784903</v>
      </c>
      <c r="F9" s="4">
        <f t="shared" si="0"/>
        <v>8.5600962833883489</v>
      </c>
    </row>
    <row r="10" spans="2:6" x14ac:dyDescent="0.2">
      <c r="B10" s="18" t="s">
        <v>70</v>
      </c>
      <c r="C10" s="19">
        <v>120.75992602017142</v>
      </c>
      <c r="D10" s="19">
        <v>100.95996993963084</v>
      </c>
      <c r="E10" s="19">
        <v>124.76171754095333</v>
      </c>
      <c r="F10" s="19">
        <f t="shared" si="0"/>
        <v>115.49387116691854</v>
      </c>
    </row>
    <row r="11" spans="2:6" x14ac:dyDescent="0.2">
      <c r="B11" s="17" t="s">
        <v>67</v>
      </c>
      <c r="C11" s="4">
        <v>1.1614033502390197</v>
      </c>
      <c r="D11" s="4">
        <v>4.7307010615789791</v>
      </c>
      <c r="E11" s="4">
        <v>2.8672481758285588</v>
      </c>
      <c r="F11" s="4">
        <f t="shared" si="0"/>
        <v>2.9197841958821855</v>
      </c>
    </row>
    <row r="12" spans="2:6" x14ac:dyDescent="0.2">
      <c r="B12" s="18" t="s">
        <v>68</v>
      </c>
      <c r="C12" s="19">
        <v>80.378321215936339</v>
      </c>
      <c r="D12" s="19">
        <v>71.210090350317088</v>
      </c>
      <c r="E12" s="19">
        <v>81.898003311439354</v>
      </c>
      <c r="F12" s="19">
        <f t="shared" si="0"/>
        <v>77.828804959230922</v>
      </c>
    </row>
    <row r="13" spans="2:6" x14ac:dyDescent="0.2">
      <c r="B13" s="17" t="s">
        <v>71</v>
      </c>
      <c r="C13" s="4">
        <v>6.2783959218780101</v>
      </c>
      <c r="D13" s="4">
        <v>6.5698620538672055</v>
      </c>
      <c r="E13" s="4">
        <v>6.3707944579162925</v>
      </c>
      <c r="F13" s="4">
        <f t="shared" si="0"/>
        <v>6.406350811220503</v>
      </c>
    </row>
    <row r="14" spans="2:6" x14ac:dyDescent="0.2">
      <c r="B14" s="18" t="s">
        <v>72</v>
      </c>
      <c r="C14" s="19">
        <v>133.79279822713025</v>
      </c>
      <c r="D14" s="19">
        <v>159.32590359389039</v>
      </c>
      <c r="E14" s="19">
        <v>137.25049285242679</v>
      </c>
      <c r="F14" s="19">
        <f t="shared" si="0"/>
        <v>143.45639822448246</v>
      </c>
    </row>
    <row r="15" spans="2:6" x14ac:dyDescent="0.2">
      <c r="B15" s="17" t="s">
        <v>73</v>
      </c>
      <c r="C15" s="4">
        <v>0</v>
      </c>
      <c r="D15" s="4">
        <v>4.1641108740079993</v>
      </c>
      <c r="E15" s="4">
        <v>1.1555526116176489</v>
      </c>
      <c r="F15" s="4">
        <f t="shared" si="0"/>
        <v>1.7732211618752161</v>
      </c>
    </row>
    <row r="16" spans="2:6" x14ac:dyDescent="0.2">
      <c r="B16" s="18" t="s">
        <v>74</v>
      </c>
      <c r="C16" s="19">
        <v>12.368642699798125</v>
      </c>
      <c r="D16" s="19">
        <v>16.057238712914017</v>
      </c>
      <c r="E16" s="19">
        <v>14.346373379105252</v>
      </c>
      <c r="F16" s="19">
        <f t="shared" si="0"/>
        <v>14.257418263939131</v>
      </c>
    </row>
    <row r="17" spans="2:6" x14ac:dyDescent="0.2">
      <c r="B17" s="17" t="s">
        <v>75</v>
      </c>
      <c r="C17" s="4">
        <v>0.1630548350292233</v>
      </c>
      <c r="D17" s="4">
        <v>3.5002924887704991</v>
      </c>
      <c r="E17" s="4">
        <v>1.1556029682425022</v>
      </c>
      <c r="F17" s="4">
        <f t="shared" si="0"/>
        <v>1.6063167640140747</v>
      </c>
    </row>
    <row r="18" spans="2:6" x14ac:dyDescent="0.2">
      <c r="B18" s="18" t="s">
        <v>76</v>
      </c>
      <c r="C18" s="19">
        <v>45.646899662047311</v>
      </c>
      <c r="D18" s="19">
        <v>69.784148174367161</v>
      </c>
      <c r="E18" s="19">
        <v>63.447236333014665</v>
      </c>
      <c r="F18" s="19">
        <f t="shared" si="0"/>
        <v>59.626094723143048</v>
      </c>
    </row>
    <row r="19" spans="2:6" x14ac:dyDescent="0.2">
      <c r="B19" s="17" t="s">
        <v>12</v>
      </c>
      <c r="C19" s="4">
        <v>0</v>
      </c>
      <c r="D19" s="4">
        <v>3.042137236116917</v>
      </c>
      <c r="E19" s="4">
        <v>0.2602250042581406</v>
      </c>
      <c r="F19" s="4">
        <f t="shared" si="0"/>
        <v>1.1007874134583526</v>
      </c>
    </row>
    <row r="20" spans="2:6" x14ac:dyDescent="0.2">
      <c r="B20" s="18" t="s">
        <v>13</v>
      </c>
      <c r="C20" s="19">
        <v>2.6506518333210164E-2</v>
      </c>
      <c r="D20" s="19">
        <v>0.54501806618168269</v>
      </c>
      <c r="E20" s="19">
        <v>7.6701879532879935E-2</v>
      </c>
      <c r="F20" s="19">
        <f t="shared" si="0"/>
        <v>0.21607548801592427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BE66-7ECA-7746-BCA7-A27EB015707C}">
  <dimension ref="B1:C30"/>
  <sheetViews>
    <sheetView tabSelected="1" workbookViewId="0">
      <selection activeCell="D12" sqref="D12"/>
    </sheetView>
  </sheetViews>
  <sheetFormatPr baseColWidth="10" defaultRowHeight="16" x14ac:dyDescent="0.2"/>
  <cols>
    <col min="1" max="1" width="10.83203125" style="11"/>
    <col min="2" max="2" width="39" style="11" bestFit="1" customWidth="1"/>
    <col min="3" max="3" width="24.83203125" style="11" bestFit="1" customWidth="1"/>
    <col min="4" max="16384" width="10.83203125" style="11"/>
  </cols>
  <sheetData>
    <row r="1" spans="2:3" x14ac:dyDescent="0.2">
      <c r="B1" s="10"/>
      <c r="C1" s="10"/>
    </row>
    <row r="2" spans="2:3" x14ac:dyDescent="0.2">
      <c r="B2" s="10" t="s">
        <v>14</v>
      </c>
      <c r="C2" s="12" t="s">
        <v>90</v>
      </c>
    </row>
    <row r="3" spans="2:3" x14ac:dyDescent="0.2">
      <c r="B3" s="10"/>
      <c r="C3" s="10"/>
    </row>
    <row r="4" spans="2:3" x14ac:dyDescent="0.2">
      <c r="B4" s="10" t="s">
        <v>77</v>
      </c>
      <c r="C4" s="12" t="s">
        <v>91</v>
      </c>
    </row>
    <row r="5" spans="2:3" x14ac:dyDescent="0.2">
      <c r="B5" s="10" t="s">
        <v>16</v>
      </c>
      <c r="C5" s="10" t="s">
        <v>16</v>
      </c>
    </row>
    <row r="6" spans="2:3" x14ac:dyDescent="0.2">
      <c r="B6" s="10" t="s">
        <v>78</v>
      </c>
      <c r="C6" s="12" t="s">
        <v>92</v>
      </c>
    </row>
    <row r="7" spans="2:3" x14ac:dyDescent="0.2">
      <c r="B7" s="10"/>
      <c r="C7" s="10"/>
    </row>
    <row r="8" spans="2:3" x14ac:dyDescent="0.2">
      <c r="B8" s="10" t="s">
        <v>18</v>
      </c>
      <c r="C8" s="10"/>
    </row>
    <row r="9" spans="2:3" x14ac:dyDescent="0.2">
      <c r="B9" s="10" t="s">
        <v>19</v>
      </c>
      <c r="C9" s="20">
        <v>3.3999999999999998E-3</v>
      </c>
    </row>
    <row r="10" spans="2:3" x14ac:dyDescent="0.2">
      <c r="B10" s="10" t="s">
        <v>20</v>
      </c>
      <c r="C10" s="20" t="s">
        <v>79</v>
      </c>
    </row>
    <row r="11" spans="2:3" x14ac:dyDescent="0.2">
      <c r="B11" s="10" t="s">
        <v>22</v>
      </c>
      <c r="C11" s="20" t="s">
        <v>23</v>
      </c>
    </row>
    <row r="12" spans="2:3" x14ac:dyDescent="0.2">
      <c r="B12" s="10" t="s">
        <v>24</v>
      </c>
      <c r="C12" s="10" t="s">
        <v>25</v>
      </c>
    </row>
    <row r="13" spans="2:3" x14ac:dyDescent="0.2">
      <c r="B13" s="10" t="s">
        <v>26</v>
      </c>
      <c r="C13" s="10" t="s">
        <v>80</v>
      </c>
    </row>
    <row r="14" spans="2:3" x14ac:dyDescent="0.2">
      <c r="B14" s="10"/>
      <c r="C14" s="10"/>
    </row>
    <row r="15" spans="2:3" x14ac:dyDescent="0.2">
      <c r="B15" s="10" t="s">
        <v>28</v>
      </c>
      <c r="C15" s="10"/>
    </row>
    <row r="16" spans="2:3" x14ac:dyDescent="0.2">
      <c r="B16" s="10" t="s">
        <v>81</v>
      </c>
      <c r="C16" s="10">
        <v>14.26</v>
      </c>
    </row>
    <row r="17" spans="2:3" x14ac:dyDescent="0.2">
      <c r="B17" s="10" t="s">
        <v>82</v>
      </c>
      <c r="C17" s="10">
        <v>59.63</v>
      </c>
    </row>
    <row r="18" spans="2:3" x14ac:dyDescent="0.2">
      <c r="B18" s="10" t="s">
        <v>83</v>
      </c>
      <c r="C18" s="10" t="s">
        <v>84</v>
      </c>
    </row>
    <row r="19" spans="2:3" x14ac:dyDescent="0.2">
      <c r="B19" s="10" t="s">
        <v>33</v>
      </c>
      <c r="C19" s="10" t="s">
        <v>85</v>
      </c>
    </row>
    <row r="20" spans="2:3" x14ac:dyDescent="0.2">
      <c r="B20" s="10" t="s">
        <v>35</v>
      </c>
      <c r="C20" s="10">
        <v>0.90610000000000002</v>
      </c>
    </row>
    <row r="21" spans="2:3" x14ac:dyDescent="0.2">
      <c r="B21" s="10"/>
      <c r="C21" s="10"/>
    </row>
    <row r="22" spans="2:3" x14ac:dyDescent="0.2">
      <c r="B22" s="10" t="s">
        <v>36</v>
      </c>
      <c r="C22" s="10"/>
    </row>
    <row r="23" spans="2:3" x14ac:dyDescent="0.2">
      <c r="B23" s="10" t="s">
        <v>37</v>
      </c>
      <c r="C23" s="10" t="s">
        <v>86</v>
      </c>
    </row>
    <row r="24" spans="2:3" x14ac:dyDescent="0.2">
      <c r="B24" s="10" t="s">
        <v>19</v>
      </c>
      <c r="C24" s="10">
        <v>4.2599999999999999E-2</v>
      </c>
    </row>
    <row r="25" spans="2:3" x14ac:dyDescent="0.2">
      <c r="B25" s="10" t="s">
        <v>20</v>
      </c>
      <c r="C25" s="10" t="s">
        <v>87</v>
      </c>
    </row>
    <row r="26" spans="2:3" x14ac:dyDescent="0.2">
      <c r="B26" s="10" t="s">
        <v>22</v>
      </c>
      <c r="C26" s="10" t="s">
        <v>23</v>
      </c>
    </row>
    <row r="27" spans="2:3" x14ac:dyDescent="0.2">
      <c r="B27" s="10"/>
      <c r="C27" s="10"/>
    </row>
    <row r="28" spans="2:3" x14ac:dyDescent="0.2">
      <c r="B28" s="10" t="s">
        <v>41</v>
      </c>
      <c r="C28" s="10"/>
    </row>
    <row r="29" spans="2:3" x14ac:dyDescent="0.2">
      <c r="B29" s="10" t="s">
        <v>88</v>
      </c>
      <c r="C29" s="10">
        <v>3</v>
      </c>
    </row>
    <row r="30" spans="2:3" x14ac:dyDescent="0.2">
      <c r="B30" s="10" t="s">
        <v>89</v>
      </c>
      <c r="C30" s="10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FigS6B_N1-3</vt:lpstr>
      <vt:lpstr>FigS6B_t-test</vt:lpstr>
      <vt:lpstr>FigS6C_N1-3</vt:lpstr>
      <vt:lpstr>FigS6E_N1-3</vt:lpstr>
      <vt:lpstr>FigS6E_t-test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2023-01-05T19:11:54Z</dcterms:created>
  <dcterms:modified xsi:type="dcterms:W3CDTF">2023-01-05T19:36:35Z</dcterms:modified>
</cp:coreProperties>
</file>