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  <sheet state="visible" name="Sheet4" sheetId="4" r:id="rId7"/>
    <sheet state="visible" name="Sheet5" sheetId="5" r:id="rId8"/>
    <sheet state="visible" name="Sheet6" sheetId="6" r:id="rId9"/>
    <sheet state="visible" name="Sheet7" sheetId="7" r:id="rId10"/>
    <sheet state="visible" name="Sheet8" sheetId="8" r:id="rId11"/>
    <sheet state="visible" name="Sheet9" sheetId="9" r:id="rId12"/>
    <sheet state="visible" name="Sheet10" sheetId="10" r:id="rId13"/>
    <sheet state="visible" name="Sheet11" sheetId="11" r:id="rId14"/>
  </sheets>
  <definedNames/>
  <calcPr/>
</workbook>
</file>

<file path=xl/sharedStrings.xml><?xml version="1.0" encoding="utf-8"?>
<sst xmlns="http://schemas.openxmlformats.org/spreadsheetml/2006/main" count="1036" uniqueCount="140">
  <si>
    <t>C1-20211125_afterUbch10c114s_cytATL_TEV_e8</t>
  </si>
  <si>
    <t>kymograph measurements</t>
  </si>
  <si>
    <t>right side</t>
  </si>
  <si>
    <t>left side</t>
  </si>
  <si>
    <t>pixel</t>
  </si>
  <si>
    <t>velocity</t>
  </si>
  <si>
    <t>average</t>
  </si>
  <si>
    <t>nucleus1</t>
  </si>
  <si>
    <t>um</t>
  </si>
  <si>
    <t>distance</t>
  </si>
  <si>
    <t>width</t>
  </si>
  <si>
    <t>sec</t>
  </si>
  <si>
    <t>time</t>
  </si>
  <si>
    <t>height</t>
  </si>
  <si>
    <t>range of separation</t>
  </si>
  <si>
    <t>range of separation in um</t>
  </si>
  <si>
    <t>Plot of Kymograph-2</t>
  </si>
  <si>
    <t>separation time</t>
  </si>
  <si>
    <t>time (min)</t>
  </si>
  <si>
    <t>C1-20211125_afterUbch10c114s_cytATL_TEV_e8_kym1_1to10scale,tif</t>
  </si>
  <si>
    <t>nucleus2</t>
  </si>
  <si>
    <t>Plot of Kymograph-1</t>
  </si>
  <si>
    <t>C1-20211125_afterUbch10c114s_cytATL_TEV_e8_kym2_1to10scale,tif</t>
  </si>
  <si>
    <t>nucleus3</t>
  </si>
  <si>
    <t>Plot of Kymograph-4</t>
  </si>
  <si>
    <t>C1-20211125_afterUbch10c114s_cytATL_TEV_e8_kym3_1to10scale,tif</t>
  </si>
  <si>
    <t>nucleus4</t>
  </si>
  <si>
    <t>Plot of Kymograph-5</t>
  </si>
  <si>
    <t>C1-20211125_afterUbch10c114s_cytATL_TEV_e8_kym4_1to10scale,tif</t>
  </si>
  <si>
    <t>nucleus5</t>
  </si>
  <si>
    <t>C1-20211125_afterUbch10c114s_cytATL_TEV_e8_kym5_1to10scale,tif</t>
  </si>
  <si>
    <t>C1-20211125_Ubch10c114s_afterbuffer_afterTEV_e6</t>
  </si>
  <si>
    <t>separation time (min)</t>
  </si>
  <si>
    <t>C1-20211125_Ubch10c114s_afterbuffer_afterTEV_e6_kym1_1to10scale,tif</t>
  </si>
  <si>
    <t>C1-20211125_Ubch10c114s_afterbuffer_afterTEV_e6_kym2_1to10scale,tif</t>
  </si>
  <si>
    <t>Plot of Kymograph-3</t>
  </si>
  <si>
    <t>C1-20211125_Ubch10c114s_afterbuffer_afterTEV_e6_kym3_1to10scale,tif</t>
  </si>
  <si>
    <t>C1-20211125_Ubch10c114s_afterbuffer_afterTEV_e6_kym4_1to10scale,tif</t>
  </si>
  <si>
    <t>C1-20211130_Ubch10c114s40mgml_needle68_55_buffer_TEV_e2</t>
  </si>
  <si>
    <t>C1-20211130_Ubch10c114s40mgml_needle68_55_buffer_TEV_e2_kym1_1to10scale,tif</t>
  </si>
  <si>
    <t>C1-20211130_Ubch10c114s40mgml_needle68_55_buffer_TEV_e2_kym2_1to10scale,tif</t>
  </si>
  <si>
    <t>C1-20211130_Ubch10c114s40mgml_needle68_55_buffer_TEV_e2_kym3_1to10scale,tif</t>
  </si>
  <si>
    <t>C1-20211130_Ubch10c114s40mgml_needle68_55_buffer_TEV_e2_kym4_1to10scale,tif</t>
  </si>
  <si>
    <t>C1-20211130_Ubch10c114s40mgml_needle68_55_buffer_TEV_e2_kym5_1to10scale,tif</t>
  </si>
  <si>
    <t>C1-20211130_Ubch10c114s40mgml_needle68_55_cytATL_TEV_e1</t>
  </si>
  <si>
    <t>um/min</t>
  </si>
  <si>
    <t>C1-20211130_Ubch10c114s40mgml_needle68_55_cytATL_TEV_e1_kym1_1to10scale,tif</t>
  </si>
  <si>
    <t>C1-20211130_Ubch10c114s40mgml_needle68_55_cytATL_TEV_e1_kym2_1to10scale,tif</t>
  </si>
  <si>
    <t>Kymograph-3</t>
  </si>
  <si>
    <t>C1-20211130_Ubch10c114s40mgml_needle68_55_cytATL_TEV_e1_kym3_1to10scale,tif</t>
  </si>
  <si>
    <t>C1-20211130_Ubch10c114s40mgml_needle68_55_cytATL_TEV_e1_kym4_1to10scale,tif</t>
  </si>
  <si>
    <t>C1-20211130_Ubch10c114s40mgml_needle68_55_cytATL_TEV_e1_kym5_1to10scale,tif</t>
  </si>
  <si>
    <t>C1-20211208_ERYFP_629_Ubch10c114s40mgml_cytATL60mgml_TEV_e1</t>
  </si>
  <si>
    <t>pixels</t>
  </si>
  <si>
    <t>C1-20211208_ERYFP_629_Ubch10c114s40mgml_cytATL60mgml_TEV_e1_kym1_1to10scale,tif</t>
  </si>
  <si>
    <t>C1-20211208_ERYFP_629_Ubch10c114s40mgml_cytATL60mgml_TEV_e1_kym2_1to10scale,tif</t>
  </si>
  <si>
    <t>C1-20211208_ERYFP_629_Ubch10c114s40mgml_cytATL60mgml_TEV_e1_kym3_1to10scale,tif</t>
  </si>
  <si>
    <t>C1-20211208_ERYFP_629_Ubch10c114s40mgml_cytATL60mgml_TEV_e1_kym4_1to10scale,tif</t>
  </si>
  <si>
    <t>C1-20211208_ERYFP_629_Ubch10c114s40mgml_cytATL60mgml_TEV_e1_kym5_1to10scale,tif</t>
  </si>
  <si>
    <t>C1-20211219_afterUbch10C114S_buffer_TEV_e2</t>
  </si>
  <si>
    <t>C1-20211219_afterUbch10C114S_buffer_TEV_e2_kym1_1to10scale,tif</t>
  </si>
  <si>
    <t>C1-20211219_afterUbch10C114S_buffer_TEV_e2_kym2_1to10scale,tif</t>
  </si>
  <si>
    <t>C1-20211219_afterUbch10C114S_buffer_TEV_e2_kym3_1to10scale,tif</t>
  </si>
  <si>
    <t>C1-20211219_afterUbch10C114S_buffer_TEV_e2_kym4_1to10scale,tif</t>
  </si>
  <si>
    <t>C1-20211219_afterUbch10C114S_buffer_TEV_e2_kym5_1to10scale,tif</t>
  </si>
  <si>
    <t>C1-20211202_Ubch10c114s40mgml_buffer_TEV_e7</t>
  </si>
  <si>
    <t>C1-20211202_Ubch10c114s40mgml_buffer_TEV_e7_kym1_1to10scale,tif</t>
  </si>
  <si>
    <t>C1-20211202_Ubch10c114s40mgml_buffer_TEV_e7_kym2_1to10scale,tif</t>
  </si>
  <si>
    <t>C1-20211202_Ubch10c114s40mgml_buffer_TEV_e7_kym3_1to10scale,tif</t>
  </si>
  <si>
    <t>C1-20211202_Ubch10c114s40mgml_buffer_TEV_e7_kym4_1to10scale,tif</t>
  </si>
  <si>
    <t>C1-20211202_Ubch10c114s40mgml_buffer_TEV_e7_kym5_1to10scale,tif</t>
  </si>
  <si>
    <t>C1-20211202_Ubch10c114s40mgml_buffer_TEV_e11</t>
  </si>
  <si>
    <t>in pixels</t>
  </si>
  <si>
    <t>C1-20211202_Ubch10c114s40mgml_buffer_TEV_e11_kym1_1to10scale,tif</t>
  </si>
  <si>
    <t>C1-20211202_Ubch10c114s40mgml_buffer_TEV_e11_kym2_1to10scale.tif</t>
  </si>
  <si>
    <t>1062.2370</t>
  </si>
  <si>
    <t>110.0154</t>
  </si>
  <si>
    <t>961.1000</t>
  </si>
  <si>
    <t>1277.3000</t>
  </si>
  <si>
    <t>28680.4001</t>
  </si>
  <si>
    <t>-3.403E38</t>
  </si>
  <si>
    <t>3.4e38</t>
  </si>
  <si>
    <t>C1-20211202_Ubch10c114s40mgml_buffer_TEV_e11_kym3_1to10scale.tif</t>
  </si>
  <si>
    <t>1270.3279</t>
  </si>
  <si>
    <t>114.6587</t>
  </si>
  <si>
    <t>1007.6250</t>
  </si>
  <si>
    <t>1388.5000</t>
  </si>
  <si>
    <t>58.5000</t>
  </si>
  <si>
    <t>12.5000</t>
  </si>
  <si>
    <t>33028.5250</t>
  </si>
  <si>
    <t>1316.5625</t>
  </si>
  <si>
    <t>C1-20211202_Ubch10c114s40mgml_buffer_TEV_e11_kym4_1to10scale.tif</t>
  </si>
  <si>
    <t>936.3852</t>
  </si>
  <si>
    <t>56.2775</t>
  </si>
  <si>
    <t>838.4000</t>
  </si>
  <si>
    <t>1021.9000</t>
  </si>
  <si>
    <t>76.0000</t>
  </si>
  <si>
    <t>13.0000</t>
  </si>
  <si>
    <t>25282.4000</t>
  </si>
  <si>
    <t>941.1000</t>
  </si>
  <si>
    <t>C1-20211202_Ubch10c114s40mgml_buffer_TEV_e11_kym5_1to10scale.tif</t>
  </si>
  <si>
    <t>807.9464</t>
  </si>
  <si>
    <t>122.3374</t>
  </si>
  <si>
    <t>610.0000</t>
  </si>
  <si>
    <t>979.6500</t>
  </si>
  <si>
    <t>54.0000</t>
  </si>
  <si>
    <t>13.5000</t>
  </si>
  <si>
    <t>22622.5000</t>
  </si>
  <si>
    <t>833.9000</t>
  </si>
  <si>
    <t>C1-20211219_afterUbch10C114S_cytATL_TEV_e1</t>
  </si>
  <si>
    <t>C1-20211219_afterUbch10C114S_cytATL_TEV_e1_kym1_1to10scale,tif</t>
  </si>
  <si>
    <t>C1-20211219_afterUbch10C114S_cytATL_TEV_e1_kym2_1to10scale,tif</t>
  </si>
  <si>
    <t>C1-20211219_afterUbch10C114S_cytATL_TEV_e1_kym3_1to10scale,tif</t>
  </si>
  <si>
    <t>C1-20211219_afterUbch10C114S_cytATL_TEV_e1_kym4_1to10scale,tif</t>
  </si>
  <si>
    <t>C1-20211219_afterUbch10C114S_cytATL_TEV_e1_kym5_1to10scale,tif</t>
  </si>
  <si>
    <t>20220202_cytATL_TEV_e4</t>
  </si>
  <si>
    <t>velocity (um/sec)</t>
  </si>
  <si>
    <t>distance (um)</t>
  </si>
  <si>
    <t>time of separation</t>
  </si>
  <si>
    <t>MAX_C2-20220302_UbcH10C114S_cytATL_TEV_e4_thumb_w1BP CSU-488 Em 500-550_t1-3.TIF (Projected Kymograph)-1:0009-0067</t>
  </si>
  <si>
    <t>NaN</t>
  </si>
  <si>
    <t>distance of separation</t>
  </si>
  <si>
    <t>Plot of MAX_C2-20220302_UbcH10C114S_cytATL_TEV_e4_thumb_w1BP CSU-488 Em 500-550_t1-3.TIF (Projected Kymograph)-1</t>
  </si>
  <si>
    <t>MAX_C2-20220302_UbcH10C114S_cytATL_TEV_e4_thumb_w1BP CSU-488 Em 500-550_t1-1.TIF (Projected Kymograph)-1:0008-0062</t>
  </si>
  <si>
    <t>Plot of MAX_C2-20220302_UbcH10C114S_cytATL_TEV_e4_thumb_w1BP CSU-488 Em 500-550_t1-1.TIF (Projected Kymograph)-1</t>
  </si>
  <si>
    <t>MAX_C2-20220302_UbcH10C114S_cytATL_TEV_e4_thumb_w1BP CSU-488 Em 500-550_t1-2.TIF (Projected Kymograph)-1:0009-0066</t>
  </si>
  <si>
    <t>Plot of MAX_C2-20220302_UbcH10C114S_cytATL_TEV_e4_thumb_w1BP CSU-488 Em 500-550_t1-2.TIF (Projected Kymograph)-1</t>
  </si>
  <si>
    <t>20220304_UbcH10C114S_buffer_TEV_e1</t>
  </si>
  <si>
    <t>Plot of C1-20220304_UbcH10C114S_buffer_TEV_e1-1.tif (Projected Kymograph)-1</t>
  </si>
  <si>
    <t>time of separation (min)</t>
  </si>
  <si>
    <t>C1-20220304_UbcH10C114S_buffer_TEV_e1-1.tif (Projected Kymograph)-1:0009-0057</t>
  </si>
  <si>
    <t>Plot of C1-20220304_UbcH10C114S_buffer_TEV_e1-3.tif (Projected Kymograph)-1</t>
  </si>
  <si>
    <t>C1-20220304_UbcH10C114S_buffer_TEV_e1-3.tif (Projected Kymograph)-1:0011-0068</t>
  </si>
  <si>
    <t>C1-20220304_UbcH10C114S_buffer_TEV_e1-3.tif (Projected Kymograph)-1</t>
  </si>
  <si>
    <t>20220304_UbcH10C114S_cytATL_TEV_e3</t>
  </si>
  <si>
    <t>Plot of  (Projected Kymograph)-1</t>
  </si>
  <si>
    <t xml:space="preserve"> (Projected Kymograph)-1:0013-0070</t>
  </si>
  <si>
    <t>Plot of C1-20220304_UbcH10C114S_cytATL_TEV_e3-2.tif (Projected Kymograph)-1</t>
  </si>
  <si>
    <t>C1-20220304_UbcH10C114S_cytATL_TEV_e3-2.tif (Projected Kymograph)-1</t>
  </si>
  <si>
    <t>C1-20220304_UbcH10C114S_cytATL_TEV_e3-2.tif (Projected Kymograph)-1:0016-0060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</si>
</sst>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8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11" xfId="0" applyFont="1" applyNumberFormat="1"/>
    <xf borderId="0" fillId="0" fontId="4" numFmtId="0" xfId="0" applyFont="1"/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" width="8.71"/>
    <col customWidth="1" min="17" max="17" width="26.29"/>
    <col customWidth="1" min="18" max="18" width="25.14"/>
    <col customWidth="1" min="19" max="26" width="8.71"/>
  </cols>
  <sheetData>
    <row r="1" ht="14.25" customHeight="1"/>
    <row r="2" ht="14.25" customHeight="1">
      <c r="C2" s="1" t="s">
        <v>0</v>
      </c>
    </row>
    <row r="3" ht="14.25" customHeight="1"/>
    <row r="4" ht="14.25" customHeight="1">
      <c r="C4" s="1" t="s">
        <v>1</v>
      </c>
    </row>
    <row r="5" ht="14.25" customHeight="1">
      <c r="D5" s="2" t="s">
        <v>2</v>
      </c>
      <c r="I5" s="2" t="s">
        <v>3</v>
      </c>
    </row>
    <row r="6" ht="14.25" customHeight="1"/>
    <row r="7" ht="14.25" customHeight="1">
      <c r="D7" s="1" t="s">
        <v>4</v>
      </c>
      <c r="G7" s="1" t="s">
        <v>5</v>
      </c>
      <c r="I7" s="1" t="s">
        <v>4</v>
      </c>
      <c r="L7" s="1" t="s">
        <v>5</v>
      </c>
      <c r="M7" s="1" t="s">
        <v>6</v>
      </c>
    </row>
    <row r="8" ht="14.25" customHeight="1">
      <c r="A8" s="1" t="s">
        <v>7</v>
      </c>
      <c r="B8" s="1" t="s">
        <v>8</v>
      </c>
      <c r="C8" s="1" t="s">
        <v>9</v>
      </c>
      <c r="D8" s="1" t="s">
        <v>10</v>
      </c>
      <c r="E8" s="1">
        <v>23.0</v>
      </c>
      <c r="F8" s="1">
        <f>E8*0.148</f>
        <v>3.404</v>
      </c>
      <c r="G8" s="1">
        <f>(F8/F9)</f>
        <v>4.862857143</v>
      </c>
      <c r="I8" s="1" t="s">
        <v>10</v>
      </c>
      <c r="J8" s="1">
        <v>20.0</v>
      </c>
      <c r="K8" s="1">
        <f>J8*0.148</f>
        <v>2.96</v>
      </c>
      <c r="L8" s="1">
        <f>(K8/K9)</f>
        <v>3.288888889</v>
      </c>
      <c r="M8" s="1">
        <f>(L8+G8)/2</f>
        <v>4.075873016</v>
      </c>
    </row>
    <row r="9" ht="14.25" customHeight="1">
      <c r="B9" s="1" t="s">
        <v>11</v>
      </c>
      <c r="C9" s="1" t="s">
        <v>12</v>
      </c>
      <c r="D9" s="1" t="s">
        <v>13</v>
      </c>
      <c r="E9" s="1">
        <v>14.0</v>
      </c>
      <c r="F9" s="1">
        <f>(E9/10)*0.5</f>
        <v>0.7</v>
      </c>
      <c r="I9" s="1" t="s">
        <v>13</v>
      </c>
      <c r="J9" s="1">
        <v>18.0</v>
      </c>
      <c r="K9" s="1">
        <f>(J9/10)*0.5</f>
        <v>0.9</v>
      </c>
    </row>
    <row r="10" ht="14.25" customHeight="1">
      <c r="Q10" s="1" t="s">
        <v>14</v>
      </c>
      <c r="R10" s="1" t="s">
        <v>15</v>
      </c>
    </row>
    <row r="11" ht="14.25" customHeight="1">
      <c r="B11" s="1">
        <v>1.0</v>
      </c>
      <c r="C11" s="1" t="s">
        <v>16</v>
      </c>
      <c r="D11" s="1">
        <v>139.8199</v>
      </c>
      <c r="E11" s="1">
        <v>0.0</v>
      </c>
      <c r="F11" s="1">
        <v>0.0</v>
      </c>
      <c r="G11" s="1">
        <v>0.0</v>
      </c>
      <c r="H11" s="1">
        <v>0.0</v>
      </c>
      <c r="I11" s="1">
        <v>45.955</v>
      </c>
      <c r="J11" s="1">
        <v>873.0817</v>
      </c>
      <c r="K11" s="1">
        <v>0.0</v>
      </c>
      <c r="L11" s="1">
        <v>0.0</v>
      </c>
      <c r="M11" s="1">
        <v>0.0</v>
      </c>
      <c r="N11" s="1">
        <v>0.0</v>
      </c>
      <c r="O11" s="1">
        <v>0.0</v>
      </c>
      <c r="P11" s="1">
        <v>255.0</v>
      </c>
      <c r="Q11" s="1">
        <v>59.4533</v>
      </c>
      <c r="R11" s="1">
        <f>Q11*0.148</f>
        <v>8.7990884</v>
      </c>
    </row>
    <row r="12" ht="14.25" customHeight="1">
      <c r="Q12" s="1" t="s">
        <v>17</v>
      </c>
      <c r="R12" s="1" t="s">
        <v>18</v>
      </c>
    </row>
    <row r="13" ht="14.25" customHeight="1">
      <c r="B13" s="1">
        <v>1.0</v>
      </c>
      <c r="C13" s="1" t="s">
        <v>19</v>
      </c>
      <c r="D13" s="1">
        <v>34.0</v>
      </c>
      <c r="E13" s="1">
        <v>1217.7179</v>
      </c>
      <c r="F13" s="1">
        <v>104.8093</v>
      </c>
      <c r="G13" s="1">
        <v>953.6125</v>
      </c>
      <c r="H13" s="1">
        <v>1330.0</v>
      </c>
      <c r="I13" s="1">
        <v>55.5</v>
      </c>
      <c r="J13" s="1">
        <v>16.25</v>
      </c>
      <c r="K13" s="1">
        <v>90.0</v>
      </c>
      <c r="L13" s="1">
        <v>41402.4099</v>
      </c>
      <c r="M13" s="1">
        <v>1247.875</v>
      </c>
      <c r="N13" s="1">
        <v>41402.4099</v>
      </c>
      <c r="O13" s="3">
        <v>-3.403E38</v>
      </c>
      <c r="P13" s="3">
        <v>3.4E38</v>
      </c>
      <c r="Q13" s="1">
        <v>32.5</v>
      </c>
      <c r="R13" s="1">
        <f>(Q13/10)*0.5</f>
        <v>1.625</v>
      </c>
    </row>
    <row r="14" ht="14.25" customHeight="1"/>
    <row r="15" ht="14.25" customHeight="1">
      <c r="G15" s="1" t="s">
        <v>5</v>
      </c>
      <c r="L15" s="1" t="s">
        <v>5</v>
      </c>
      <c r="M15" s="1" t="s">
        <v>6</v>
      </c>
    </row>
    <row r="16" ht="14.25" customHeight="1">
      <c r="A16" s="1" t="s">
        <v>20</v>
      </c>
      <c r="B16" s="1" t="s">
        <v>8</v>
      </c>
      <c r="C16" s="1" t="s">
        <v>9</v>
      </c>
      <c r="D16" s="1" t="s">
        <v>10</v>
      </c>
      <c r="E16" s="1">
        <v>18.0</v>
      </c>
      <c r="F16" s="1">
        <f>E16*0.148</f>
        <v>2.664</v>
      </c>
      <c r="G16" s="1">
        <f>(F16/F17)</f>
        <v>3.33</v>
      </c>
      <c r="I16" s="1" t="s">
        <v>10</v>
      </c>
      <c r="J16" s="1">
        <v>22.0</v>
      </c>
      <c r="K16" s="1">
        <f>J16*0.148</f>
        <v>3.256</v>
      </c>
      <c r="L16" s="1">
        <f>(K16/K17)</f>
        <v>4.07</v>
      </c>
      <c r="M16" s="1">
        <f>(L16+G16)/2</f>
        <v>3.7</v>
      </c>
    </row>
    <row r="17" ht="14.25" customHeight="1">
      <c r="B17" s="1" t="s">
        <v>11</v>
      </c>
      <c r="C17" s="1" t="s">
        <v>12</v>
      </c>
      <c r="D17" s="1" t="s">
        <v>13</v>
      </c>
      <c r="E17" s="1">
        <v>16.0</v>
      </c>
      <c r="F17" s="1">
        <f>(E17/10)*0.5</f>
        <v>0.8</v>
      </c>
      <c r="I17" s="1" t="s">
        <v>13</v>
      </c>
      <c r="J17" s="1">
        <v>16.0</v>
      </c>
      <c r="K17" s="1">
        <f>(J17/10)*0.5</f>
        <v>0.8</v>
      </c>
    </row>
    <row r="18" ht="14.25" customHeight="1">
      <c r="Q18" s="1" t="s">
        <v>14</v>
      </c>
      <c r="R18" s="1" t="s">
        <v>15</v>
      </c>
    </row>
    <row r="19" ht="14.25" customHeight="1">
      <c r="B19" s="1">
        <v>1.0</v>
      </c>
      <c r="C19" s="1" t="s">
        <v>21</v>
      </c>
      <c r="D19" s="1">
        <v>79.8472</v>
      </c>
      <c r="E19" s="1">
        <v>0.0</v>
      </c>
      <c r="F19" s="1">
        <v>0.0</v>
      </c>
      <c r="G19" s="1">
        <v>0.0</v>
      </c>
      <c r="H19" s="1">
        <v>0.0</v>
      </c>
      <c r="I19" s="1">
        <v>47.5542</v>
      </c>
      <c r="J19" s="1">
        <v>598.8659</v>
      </c>
      <c r="K19" s="1">
        <v>0.0</v>
      </c>
      <c r="L19" s="1">
        <v>0.0</v>
      </c>
      <c r="M19" s="1">
        <v>0.0</v>
      </c>
      <c r="N19" s="1">
        <v>0.0</v>
      </c>
      <c r="O19" s="1">
        <v>0.0</v>
      </c>
      <c r="P19" s="1">
        <v>255.0</v>
      </c>
      <c r="Q19" s="1">
        <v>51.6783</v>
      </c>
      <c r="R19" s="1">
        <f>Q19*0.148</f>
        <v>7.6483884</v>
      </c>
    </row>
    <row r="20" ht="14.25" customHeight="1">
      <c r="Q20" s="1" t="s">
        <v>17</v>
      </c>
      <c r="R20" s="1" t="s">
        <v>18</v>
      </c>
    </row>
    <row r="21" ht="14.25" customHeight="1">
      <c r="B21" s="1">
        <v>1.0</v>
      </c>
      <c r="C21" s="1" t="s">
        <v>22</v>
      </c>
      <c r="D21" s="1">
        <v>20.0</v>
      </c>
      <c r="E21" s="1">
        <v>962.5425</v>
      </c>
      <c r="F21" s="1">
        <v>89.6597</v>
      </c>
      <c r="G21" s="1">
        <v>750.45</v>
      </c>
      <c r="H21" s="1">
        <v>1035.25</v>
      </c>
      <c r="I21" s="1">
        <v>59.75</v>
      </c>
      <c r="J21" s="1">
        <v>9.5</v>
      </c>
      <c r="K21" s="1">
        <v>90.0</v>
      </c>
      <c r="L21" s="1">
        <v>19250.85</v>
      </c>
      <c r="M21" s="1">
        <v>1002.875</v>
      </c>
      <c r="N21" s="1">
        <v>19250.85</v>
      </c>
      <c r="O21" s="3">
        <v>-3.403E38</v>
      </c>
      <c r="P21" s="3">
        <v>3.4E38</v>
      </c>
      <c r="Q21" s="1">
        <v>19.0</v>
      </c>
      <c r="R21" s="1">
        <f>(Q21/10)*0.5</f>
        <v>0.95</v>
      </c>
    </row>
    <row r="22" ht="14.25" customHeight="1"/>
    <row r="23" ht="14.25" customHeight="1">
      <c r="G23" s="1" t="s">
        <v>5</v>
      </c>
      <c r="L23" s="1" t="s">
        <v>5</v>
      </c>
      <c r="M23" s="1" t="s">
        <v>6</v>
      </c>
    </row>
    <row r="24" ht="14.25" customHeight="1">
      <c r="A24" s="1" t="s">
        <v>23</v>
      </c>
      <c r="B24" s="1" t="s">
        <v>8</v>
      </c>
      <c r="C24" s="1" t="s">
        <v>9</v>
      </c>
      <c r="D24" s="1" t="s">
        <v>10</v>
      </c>
      <c r="E24" s="1">
        <v>19.0</v>
      </c>
      <c r="F24" s="1">
        <f>E24*0.148</f>
        <v>2.812</v>
      </c>
      <c r="G24" s="1">
        <f>(F24/F25)</f>
        <v>3.124444444</v>
      </c>
      <c r="I24" s="1" t="s">
        <v>10</v>
      </c>
      <c r="J24" s="1">
        <v>18.0</v>
      </c>
      <c r="K24" s="1">
        <f>J24*0.148</f>
        <v>2.664</v>
      </c>
      <c r="L24" s="1">
        <f>(K24/K25)</f>
        <v>2.537142857</v>
      </c>
      <c r="M24" s="1">
        <f>(L24+G24)/2</f>
        <v>2.830793651</v>
      </c>
    </row>
    <row r="25" ht="14.25" customHeight="1">
      <c r="B25" s="1" t="s">
        <v>11</v>
      </c>
      <c r="C25" s="1" t="s">
        <v>12</v>
      </c>
      <c r="D25" s="1" t="s">
        <v>13</v>
      </c>
      <c r="E25" s="1">
        <v>18.0</v>
      </c>
      <c r="F25" s="1">
        <f>(E25/10)*0.5</f>
        <v>0.9</v>
      </c>
      <c r="I25" s="1" t="s">
        <v>13</v>
      </c>
      <c r="J25" s="1">
        <v>21.0</v>
      </c>
      <c r="K25" s="1">
        <f>(J25/10)*0.5</f>
        <v>1.05</v>
      </c>
    </row>
    <row r="26" ht="14.25" customHeight="1">
      <c r="Q26" s="1" t="s">
        <v>14</v>
      </c>
      <c r="R26" s="1" t="s">
        <v>15</v>
      </c>
    </row>
    <row r="27" ht="14.25" customHeight="1">
      <c r="B27" s="1">
        <v>2.0</v>
      </c>
      <c r="C27" s="1" t="s">
        <v>24</v>
      </c>
      <c r="D27" s="1">
        <v>48.1202</v>
      </c>
      <c r="E27" s="1">
        <v>255.0</v>
      </c>
      <c r="F27" s="1">
        <v>0.0</v>
      </c>
      <c r="G27" s="1">
        <v>255.0</v>
      </c>
      <c r="H27" s="1">
        <v>255.0</v>
      </c>
      <c r="I27" s="1">
        <v>52.0</v>
      </c>
      <c r="J27" s="1">
        <v>520.8742</v>
      </c>
      <c r="K27" s="1">
        <v>0.0</v>
      </c>
      <c r="L27" s="1">
        <v>12270.6584</v>
      </c>
      <c r="M27" s="1">
        <v>255.0</v>
      </c>
      <c r="N27" s="1">
        <v>57885.0</v>
      </c>
      <c r="O27" s="1">
        <v>0.0</v>
      </c>
      <c r="P27" s="1">
        <v>255.0</v>
      </c>
      <c r="Q27" s="1">
        <v>37.6667</v>
      </c>
      <c r="R27" s="1">
        <f>Q27*0.148</f>
        <v>5.5746716</v>
      </c>
    </row>
    <row r="28" ht="14.25" customHeight="1">
      <c r="Q28" s="1" t="s">
        <v>17</v>
      </c>
      <c r="R28" s="1" t="s">
        <v>18</v>
      </c>
    </row>
    <row r="29" ht="14.25" customHeight="1">
      <c r="B29" s="1">
        <v>2.0</v>
      </c>
      <c r="C29" s="1" t="s">
        <v>25</v>
      </c>
      <c r="D29" s="1">
        <v>21.0</v>
      </c>
      <c r="E29" s="1">
        <v>418.1528</v>
      </c>
      <c r="F29" s="1">
        <v>56.599</v>
      </c>
      <c r="G29" s="1">
        <v>323.5</v>
      </c>
      <c r="H29" s="1">
        <v>491.8333</v>
      </c>
      <c r="I29" s="1">
        <v>63.1667</v>
      </c>
      <c r="J29" s="1">
        <v>9.75</v>
      </c>
      <c r="K29" s="1">
        <v>90.0</v>
      </c>
      <c r="L29" s="1">
        <v>8781.2084</v>
      </c>
      <c r="M29" s="1">
        <v>420.5417</v>
      </c>
      <c r="N29" s="1">
        <v>8781.2084</v>
      </c>
      <c r="O29" s="3">
        <v>-3.403E38</v>
      </c>
      <c r="P29" s="3">
        <v>3.4E38</v>
      </c>
      <c r="Q29" s="1">
        <v>19.5</v>
      </c>
      <c r="R29" s="1">
        <f>(Q29/10)*0.5</f>
        <v>0.975</v>
      </c>
    </row>
    <row r="30" ht="14.25" customHeight="1"/>
    <row r="31" ht="14.25" customHeight="1">
      <c r="G31" s="1" t="s">
        <v>5</v>
      </c>
      <c r="L31" s="1" t="s">
        <v>5</v>
      </c>
      <c r="M31" s="1" t="s">
        <v>6</v>
      </c>
    </row>
    <row r="32" ht="14.25" customHeight="1">
      <c r="A32" s="1" t="s">
        <v>26</v>
      </c>
      <c r="B32" s="1" t="s">
        <v>8</v>
      </c>
      <c r="C32" s="1" t="s">
        <v>9</v>
      </c>
      <c r="D32" s="1" t="s">
        <v>10</v>
      </c>
      <c r="E32" s="1">
        <v>19.0</v>
      </c>
      <c r="F32" s="1">
        <f>E32*0.148</f>
        <v>2.812</v>
      </c>
      <c r="G32" s="1">
        <f>(F32/F33)</f>
        <v>4.017142857</v>
      </c>
      <c r="I32" s="1" t="s">
        <v>10</v>
      </c>
      <c r="J32" s="1">
        <v>19.0</v>
      </c>
      <c r="K32" s="1">
        <f>J32*0.148</f>
        <v>2.812</v>
      </c>
      <c r="L32" s="1">
        <f>(K32/K33)</f>
        <v>5.112727273</v>
      </c>
      <c r="M32" s="1">
        <f>(L32+G32)/2</f>
        <v>4.564935065</v>
      </c>
    </row>
    <row r="33" ht="14.25" customHeight="1">
      <c r="B33" s="1" t="s">
        <v>11</v>
      </c>
      <c r="C33" s="1" t="s">
        <v>12</v>
      </c>
      <c r="D33" s="1" t="s">
        <v>13</v>
      </c>
      <c r="E33" s="1">
        <v>14.0</v>
      </c>
      <c r="F33" s="1">
        <f>(E33/10)*0.5</f>
        <v>0.7</v>
      </c>
      <c r="I33" s="1" t="s">
        <v>13</v>
      </c>
      <c r="J33" s="1">
        <v>11.0</v>
      </c>
      <c r="K33" s="1">
        <f>(J33/10)*0.5</f>
        <v>0.55</v>
      </c>
    </row>
    <row r="34" ht="14.25" customHeight="1">
      <c r="Q34" s="1" t="s">
        <v>14</v>
      </c>
      <c r="R34" s="1" t="s">
        <v>15</v>
      </c>
    </row>
    <row r="35" ht="14.25" customHeight="1">
      <c r="B35" s="1">
        <v>3.0</v>
      </c>
      <c r="C35" s="1" t="s">
        <v>27</v>
      </c>
      <c r="D35" s="1">
        <v>84.9195</v>
      </c>
      <c r="E35" s="1">
        <v>0.0</v>
      </c>
      <c r="F35" s="1">
        <v>0.0</v>
      </c>
      <c r="G35" s="1">
        <v>0.0</v>
      </c>
      <c r="H35" s="1">
        <v>0.0</v>
      </c>
      <c r="I35" s="1">
        <v>51.0467</v>
      </c>
      <c r="J35" s="1">
        <v>754.2235</v>
      </c>
      <c r="K35" s="1">
        <v>0.0</v>
      </c>
      <c r="L35" s="1">
        <v>0.0</v>
      </c>
      <c r="M35" s="1">
        <v>0.0</v>
      </c>
      <c r="N35" s="1">
        <v>0.0</v>
      </c>
      <c r="O35" s="1">
        <v>0.0</v>
      </c>
      <c r="P35" s="1">
        <v>255.0</v>
      </c>
      <c r="Q35" s="1">
        <v>42.4667</v>
      </c>
      <c r="R35" s="1">
        <f>Q35*0.148</f>
        <v>6.2850716</v>
      </c>
    </row>
    <row r="36" ht="14.25" customHeight="1">
      <c r="Q36" s="1" t="s">
        <v>17</v>
      </c>
      <c r="R36" s="1" t="s">
        <v>18</v>
      </c>
    </row>
    <row r="37" ht="14.25" customHeight="1">
      <c r="B37" s="1">
        <v>1.0</v>
      </c>
      <c r="C37" s="1" t="s">
        <v>28</v>
      </c>
      <c r="D37" s="1">
        <v>40.0</v>
      </c>
      <c r="E37" s="1">
        <v>1256.6313</v>
      </c>
      <c r="F37" s="1">
        <v>151.2382</v>
      </c>
      <c r="G37" s="1">
        <v>804.1</v>
      </c>
      <c r="H37" s="1">
        <v>1417.3125</v>
      </c>
      <c r="I37" s="1">
        <v>57.5</v>
      </c>
      <c r="J37" s="1">
        <v>19.25</v>
      </c>
      <c r="K37" s="1">
        <v>90.0</v>
      </c>
      <c r="L37" s="1">
        <v>50265.2507</v>
      </c>
      <c r="M37" s="1">
        <v>1289.8257</v>
      </c>
      <c r="N37" s="1">
        <v>50265.2507</v>
      </c>
      <c r="O37" s="3">
        <v>-3.403E38</v>
      </c>
      <c r="P37" s="3">
        <v>3.4E38</v>
      </c>
      <c r="Q37" s="1">
        <v>38.5</v>
      </c>
      <c r="R37" s="1">
        <f>(Q37/10)*0.5</f>
        <v>1.925</v>
      </c>
    </row>
    <row r="38" ht="14.25" customHeight="1">
      <c r="O38" s="3"/>
      <c r="P38" s="3"/>
    </row>
    <row r="39" ht="14.25" customHeight="1">
      <c r="G39" s="1" t="s">
        <v>5</v>
      </c>
      <c r="L39" s="1" t="s">
        <v>5</v>
      </c>
      <c r="M39" s="1" t="s">
        <v>6</v>
      </c>
    </row>
    <row r="40" ht="14.25" customHeight="1">
      <c r="A40" s="1" t="s">
        <v>29</v>
      </c>
      <c r="B40" s="1" t="s">
        <v>8</v>
      </c>
      <c r="C40" s="1" t="s">
        <v>9</v>
      </c>
      <c r="D40" s="1" t="s">
        <v>10</v>
      </c>
      <c r="E40" s="1">
        <v>19.0</v>
      </c>
      <c r="F40" s="1">
        <f>E40*0.148</f>
        <v>2.812</v>
      </c>
      <c r="G40" s="1">
        <f>(F40/F41)</f>
        <v>3.308235294</v>
      </c>
      <c r="I40" s="1" t="s">
        <v>10</v>
      </c>
      <c r="J40" s="1">
        <v>16.0</v>
      </c>
      <c r="K40" s="1">
        <f>J40*0.148</f>
        <v>2.368</v>
      </c>
      <c r="L40" s="1">
        <f>(K40/K41)</f>
        <v>2.96</v>
      </c>
      <c r="M40" s="1">
        <f>(L40+G40)/2</f>
        <v>3.134117647</v>
      </c>
    </row>
    <row r="41" ht="14.25" customHeight="1">
      <c r="B41" s="1" t="s">
        <v>11</v>
      </c>
      <c r="C41" s="1" t="s">
        <v>12</v>
      </c>
      <c r="D41" s="1" t="s">
        <v>13</v>
      </c>
      <c r="E41" s="1">
        <v>17.0</v>
      </c>
      <c r="F41" s="1">
        <f>(E41/10)*0.5</f>
        <v>0.85</v>
      </c>
      <c r="I41" s="1" t="s">
        <v>13</v>
      </c>
      <c r="J41" s="1">
        <v>16.0</v>
      </c>
      <c r="K41" s="1">
        <f>(J41/10)*0.5</f>
        <v>0.8</v>
      </c>
    </row>
    <row r="42" ht="14.25" customHeight="1">
      <c r="Q42" s="1" t="s">
        <v>14</v>
      </c>
      <c r="R42" s="1" t="s">
        <v>15</v>
      </c>
    </row>
    <row r="43" ht="14.25" customHeight="1">
      <c r="B43" s="1">
        <v>2.0</v>
      </c>
      <c r="C43" s="1" t="s">
        <v>21</v>
      </c>
      <c r="D43" s="1">
        <v>114.2088</v>
      </c>
      <c r="E43" s="1">
        <v>0.0</v>
      </c>
      <c r="F43" s="1">
        <v>0.0</v>
      </c>
      <c r="G43" s="1">
        <v>0.0</v>
      </c>
      <c r="H43" s="1">
        <v>0.0</v>
      </c>
      <c r="I43" s="1">
        <v>46.5617</v>
      </c>
      <c r="J43" s="1">
        <v>920.5986</v>
      </c>
      <c r="K43" s="1">
        <v>0.0</v>
      </c>
      <c r="L43" s="1">
        <v>0.0</v>
      </c>
      <c r="M43" s="1">
        <v>0.0</v>
      </c>
      <c r="N43" s="1">
        <v>0.0</v>
      </c>
      <c r="O43" s="1">
        <v>0.0</v>
      </c>
      <c r="P43" s="1">
        <v>255.0</v>
      </c>
      <c r="Q43" s="1">
        <v>47.0167</v>
      </c>
      <c r="R43" s="1">
        <f>Q43*0.148</f>
        <v>6.9584716</v>
      </c>
    </row>
    <row r="44" ht="14.25" customHeight="1"/>
    <row r="45" ht="14.25" customHeight="1">
      <c r="Q45" s="1" t="s">
        <v>17</v>
      </c>
      <c r="R45" s="1" t="s">
        <v>18</v>
      </c>
    </row>
    <row r="46" ht="14.25" customHeight="1">
      <c r="B46" s="1">
        <v>1.0</v>
      </c>
      <c r="C46" s="1" t="s">
        <v>30</v>
      </c>
      <c r="D46" s="1">
        <v>40.0</v>
      </c>
      <c r="E46" s="1">
        <v>1189.2039</v>
      </c>
      <c r="F46" s="1">
        <v>163.9632</v>
      </c>
      <c r="G46" s="1">
        <v>702.95</v>
      </c>
      <c r="H46" s="1">
        <v>1376.6296</v>
      </c>
      <c r="I46" s="1">
        <v>56.1667</v>
      </c>
      <c r="J46" s="1">
        <v>19.4167</v>
      </c>
      <c r="K46" s="1">
        <v>90.0</v>
      </c>
      <c r="L46" s="1">
        <v>47568.1555</v>
      </c>
      <c r="M46" s="1">
        <v>1223.0149</v>
      </c>
      <c r="N46" s="1">
        <v>47568.1555</v>
      </c>
      <c r="O46" s="3">
        <v>-3.403E38</v>
      </c>
      <c r="P46" s="3">
        <v>3.4E38</v>
      </c>
      <c r="Q46" s="1">
        <v>38.8333</v>
      </c>
      <c r="R46" s="1">
        <f>(Q46/10)*0.5</f>
        <v>1.941665</v>
      </c>
    </row>
    <row r="47" ht="14.25" customHeight="1"/>
    <row r="48" ht="14.25" customHeight="1"/>
    <row r="49" ht="14.25" customHeight="1"/>
    <row r="50" ht="14.25" customHeight="1">
      <c r="R50" s="1">
        <v>1.625</v>
      </c>
    </row>
    <row r="51" ht="14.25" customHeight="1">
      <c r="R51" s="1">
        <v>0.95</v>
      </c>
    </row>
    <row r="52" ht="14.25" customHeight="1">
      <c r="R52" s="1">
        <v>0.975</v>
      </c>
    </row>
    <row r="53" ht="14.25" customHeight="1">
      <c r="R53" s="1">
        <v>1.925</v>
      </c>
    </row>
    <row r="54" ht="14.25" customHeight="1">
      <c r="R54" s="1">
        <v>1.941665</v>
      </c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3.14"/>
    <col customWidth="1" min="12" max="26" width="8.71"/>
  </cols>
  <sheetData>
    <row r="1" ht="14.25" customHeight="1"/>
    <row r="2" ht="14.25" customHeight="1"/>
    <row r="3" ht="14.25" customHeight="1">
      <c r="C3" s="1" t="s">
        <v>115</v>
      </c>
      <c r="U3" s="1">
        <v>3.4305641025641025</v>
      </c>
      <c r="W3" s="1">
        <v>0.875</v>
      </c>
    </row>
    <row r="4" ht="14.25" customHeight="1">
      <c r="N4" s="1" t="s">
        <v>116</v>
      </c>
      <c r="U4" s="1">
        <v>3.3860089756097556</v>
      </c>
      <c r="W4" s="1">
        <v>0.775</v>
      </c>
    </row>
    <row r="5" ht="14.25" customHeight="1">
      <c r="B5" s="1" t="s">
        <v>7</v>
      </c>
      <c r="C5" s="1" t="s">
        <v>13</v>
      </c>
      <c r="D5" s="1">
        <v>13.5</v>
      </c>
      <c r="E5" s="1">
        <f>D5/10</f>
        <v>1.35</v>
      </c>
      <c r="G5" s="1" t="s">
        <v>13</v>
      </c>
      <c r="H5" s="1">
        <v>10.875</v>
      </c>
      <c r="I5" s="1">
        <f>H5/10</f>
        <v>1.0875</v>
      </c>
      <c r="K5" s="1" t="s">
        <v>18</v>
      </c>
      <c r="L5" s="1">
        <f>((I5+E5)/2)*0.5</f>
        <v>0.609375</v>
      </c>
      <c r="N5" s="1">
        <f>L6/L5</f>
        <v>3.430564103</v>
      </c>
      <c r="U5" s="1">
        <v>2.333055555555555</v>
      </c>
      <c r="W5" s="1">
        <v>0.9083500000000001</v>
      </c>
    </row>
    <row r="6" ht="14.25" customHeight="1">
      <c r="C6" s="1" t="s">
        <v>10</v>
      </c>
      <c r="D6" s="1">
        <v>20.75</v>
      </c>
      <c r="G6" s="1" t="s">
        <v>10</v>
      </c>
      <c r="H6" s="1">
        <v>7.5</v>
      </c>
      <c r="K6" s="1" t="s">
        <v>117</v>
      </c>
      <c r="L6" s="1">
        <f>((H6+D6)/2)*0.148</f>
        <v>2.0905</v>
      </c>
    </row>
    <row r="7" ht="14.25" customHeight="1"/>
    <row r="8" ht="14.25" customHeight="1">
      <c r="V8" s="1" t="s">
        <v>118</v>
      </c>
    </row>
    <row r="9" ht="14.25" customHeight="1">
      <c r="C9" s="1">
        <v>5.0</v>
      </c>
      <c r="D9" s="1" t="s">
        <v>119</v>
      </c>
      <c r="E9" s="1">
        <v>19.0</v>
      </c>
      <c r="F9" s="1">
        <v>2616.526</v>
      </c>
      <c r="G9" s="1">
        <v>289.868</v>
      </c>
      <c r="H9" s="1">
        <v>2063.0</v>
      </c>
      <c r="I9" s="1">
        <v>2958.0</v>
      </c>
      <c r="J9" s="1">
        <v>17.5</v>
      </c>
      <c r="K9" s="1">
        <v>90.0</v>
      </c>
      <c r="L9" s="1">
        <v>0.78</v>
      </c>
      <c r="M9" s="1">
        <v>49714.0</v>
      </c>
      <c r="N9" s="1">
        <v>2656.0</v>
      </c>
      <c r="O9" s="1">
        <v>49714.0</v>
      </c>
      <c r="P9" s="1">
        <v>1.0</v>
      </c>
      <c r="Q9" s="1">
        <v>0.0</v>
      </c>
      <c r="R9" s="1">
        <v>0.0</v>
      </c>
      <c r="S9" s="1" t="s">
        <v>120</v>
      </c>
      <c r="T9" s="1">
        <v>0.0</v>
      </c>
      <c r="U9" s="1">
        <v>65535.0</v>
      </c>
      <c r="V9" s="1">
        <v>17.5</v>
      </c>
      <c r="W9" s="1">
        <f>(V9/10)*0.5</f>
        <v>0.875</v>
      </c>
    </row>
    <row r="10" ht="14.25" customHeight="1">
      <c r="V10" s="1" t="s">
        <v>121</v>
      </c>
    </row>
    <row r="11" ht="14.25" customHeight="1">
      <c r="C11" s="1">
        <v>1.0</v>
      </c>
      <c r="D11" s="1" t="s">
        <v>122</v>
      </c>
      <c r="E11" s="1">
        <v>170.19</v>
      </c>
      <c r="F11" s="1">
        <v>246.905</v>
      </c>
      <c r="G11" s="1">
        <v>44.826</v>
      </c>
      <c r="H11" s="1">
        <v>0.0</v>
      </c>
      <c r="I11" s="1">
        <v>255.0</v>
      </c>
      <c r="J11" s="1">
        <v>27.887</v>
      </c>
      <c r="K11" s="1">
        <v>0.0</v>
      </c>
      <c r="L11" s="1">
        <v>1.0</v>
      </c>
      <c r="M11" s="1">
        <v>42020.843</v>
      </c>
      <c r="N11" s="1">
        <v>255.0</v>
      </c>
      <c r="O11" s="1">
        <v>46665.0</v>
      </c>
      <c r="P11" s="1">
        <v>1.0</v>
      </c>
      <c r="Q11" s="1">
        <v>0.0</v>
      </c>
      <c r="R11" s="1">
        <v>0.0</v>
      </c>
      <c r="S11" s="1" t="s">
        <v>120</v>
      </c>
      <c r="T11" s="1">
        <v>0.0</v>
      </c>
      <c r="U11" s="1">
        <v>255.0</v>
      </c>
      <c r="V11" s="1">
        <v>27.887</v>
      </c>
      <c r="W11" s="1">
        <f>V11*0.148</f>
        <v>4.127276</v>
      </c>
    </row>
    <row r="12" ht="14.25" customHeight="1"/>
    <row r="13" ht="14.25" customHeight="1">
      <c r="V13" s="1">
        <v>4.127276</v>
      </c>
    </row>
    <row r="14" ht="14.25" customHeight="1">
      <c r="V14" s="1">
        <v>5.81196</v>
      </c>
    </row>
    <row r="15" ht="14.25" customHeight="1">
      <c r="N15" s="1" t="s">
        <v>116</v>
      </c>
      <c r="V15" s="1">
        <v>6.183884</v>
      </c>
    </row>
    <row r="16" ht="14.25" customHeight="1">
      <c r="B16" s="1" t="s">
        <v>20</v>
      </c>
      <c r="C16" s="1" t="s">
        <v>13</v>
      </c>
      <c r="D16" s="1">
        <v>10.375</v>
      </c>
      <c r="E16" s="1">
        <f>D16/10</f>
        <v>1.0375</v>
      </c>
      <c r="G16" s="1" t="s">
        <v>13</v>
      </c>
      <c r="H16" s="1">
        <v>15.25</v>
      </c>
      <c r="I16" s="1">
        <f>H16/10</f>
        <v>1.525</v>
      </c>
      <c r="K16" s="1" t="s">
        <v>18</v>
      </c>
      <c r="L16" s="1">
        <f>((I16+E16)/2)*0.5</f>
        <v>0.640625</v>
      </c>
      <c r="N16" s="1">
        <f>L17/L16</f>
        <v>3.386008976</v>
      </c>
    </row>
    <row r="17" ht="14.25" customHeight="1">
      <c r="C17" s="1" t="s">
        <v>10</v>
      </c>
      <c r="D17" s="1">
        <v>12.125</v>
      </c>
      <c r="G17" s="1" t="s">
        <v>10</v>
      </c>
      <c r="H17" s="1">
        <v>17.188</v>
      </c>
      <c r="K17" s="1" t="s">
        <v>117</v>
      </c>
      <c r="L17" s="1">
        <f>((H17+D17)/2)*0.148</f>
        <v>2.169162</v>
      </c>
    </row>
    <row r="18" ht="14.25" customHeight="1">
      <c r="V18" s="1" t="s">
        <v>118</v>
      </c>
    </row>
    <row r="19" ht="14.25" customHeight="1">
      <c r="C19" s="1">
        <v>1.0</v>
      </c>
      <c r="D19" s="1" t="s">
        <v>123</v>
      </c>
      <c r="E19" s="1">
        <v>17.0</v>
      </c>
      <c r="F19" s="1">
        <v>2503.471</v>
      </c>
      <c r="G19" s="1">
        <v>85.871</v>
      </c>
      <c r="H19" s="1">
        <v>2255.0</v>
      </c>
      <c r="I19" s="1">
        <v>2604.0</v>
      </c>
      <c r="J19" s="1">
        <v>15.5</v>
      </c>
      <c r="K19" s="1">
        <v>90.0</v>
      </c>
      <c r="L19" s="1">
        <v>0.889</v>
      </c>
      <c r="M19" s="1">
        <v>42559.0</v>
      </c>
      <c r="N19" s="1">
        <v>2510.0</v>
      </c>
      <c r="O19" s="1">
        <v>42559.0</v>
      </c>
      <c r="P19" s="1">
        <v>1.0</v>
      </c>
      <c r="Q19" s="1">
        <v>0.0</v>
      </c>
      <c r="R19" s="1">
        <v>0.0</v>
      </c>
      <c r="S19" s="1" t="s">
        <v>120</v>
      </c>
      <c r="T19" s="1">
        <v>0.0</v>
      </c>
      <c r="U19" s="1">
        <v>65535.0</v>
      </c>
      <c r="V19" s="1">
        <v>15.5</v>
      </c>
      <c r="W19" s="1">
        <f>(V19/10)*0.5</f>
        <v>0.775</v>
      </c>
    </row>
    <row r="20" ht="14.25" customHeight="1">
      <c r="V20" s="1" t="s">
        <v>121</v>
      </c>
    </row>
    <row r="21" ht="14.25" customHeight="1">
      <c r="C21" s="1">
        <v>2.0</v>
      </c>
      <c r="D21" s="1" t="s">
        <v>124</v>
      </c>
      <c r="E21" s="1">
        <v>235.699</v>
      </c>
      <c r="F21" s="1">
        <v>246.207</v>
      </c>
      <c r="G21" s="1">
        <v>46.629</v>
      </c>
      <c r="H21" s="1">
        <v>0.0</v>
      </c>
      <c r="I21" s="1">
        <v>255.0</v>
      </c>
      <c r="J21" s="1">
        <v>39.27</v>
      </c>
      <c r="K21" s="1">
        <v>0.0</v>
      </c>
      <c r="L21" s="1">
        <v>1.0</v>
      </c>
      <c r="M21" s="1">
        <v>58030.695</v>
      </c>
      <c r="N21" s="1">
        <v>255.0</v>
      </c>
      <c r="O21" s="1">
        <v>57120.0</v>
      </c>
      <c r="P21" s="1">
        <v>1.0</v>
      </c>
      <c r="Q21" s="1">
        <v>0.0</v>
      </c>
      <c r="R21" s="1">
        <v>0.0</v>
      </c>
      <c r="S21" s="1" t="s">
        <v>120</v>
      </c>
      <c r="T21" s="1">
        <v>0.0</v>
      </c>
      <c r="U21" s="1">
        <v>255.0</v>
      </c>
      <c r="V21" s="1">
        <v>39.27</v>
      </c>
      <c r="W21" s="1">
        <f>V21*0.148</f>
        <v>5.81196</v>
      </c>
    </row>
    <row r="22" ht="14.25" customHeight="1"/>
    <row r="23" ht="14.25" customHeight="1">
      <c r="N23" s="1" t="s">
        <v>116</v>
      </c>
    </row>
    <row r="24" ht="14.25" customHeight="1">
      <c r="B24" s="1" t="s">
        <v>23</v>
      </c>
      <c r="C24" s="1" t="s">
        <v>13</v>
      </c>
      <c r="D24" s="1">
        <v>15.375</v>
      </c>
      <c r="E24" s="1">
        <f>D24/10</f>
        <v>1.5375</v>
      </c>
      <c r="G24" s="1" t="s">
        <v>13</v>
      </c>
      <c r="H24" s="1">
        <v>20.625</v>
      </c>
      <c r="I24" s="1">
        <f>H24/10</f>
        <v>2.0625</v>
      </c>
      <c r="K24" s="1" t="s">
        <v>18</v>
      </c>
      <c r="L24" s="1">
        <f>((I24+E24)/2)*0.5</f>
        <v>0.9</v>
      </c>
      <c r="N24" s="1">
        <f>L25/L24</f>
        <v>2.333055556</v>
      </c>
    </row>
    <row r="25" ht="14.25" customHeight="1">
      <c r="C25" s="1" t="s">
        <v>10</v>
      </c>
      <c r="D25" s="1">
        <v>10.125</v>
      </c>
      <c r="G25" s="1" t="s">
        <v>10</v>
      </c>
      <c r="H25" s="1">
        <v>18.25</v>
      </c>
      <c r="K25" s="1" t="s">
        <v>117</v>
      </c>
      <c r="L25" s="1">
        <f>((H25+D25)/2)*0.148</f>
        <v>2.09975</v>
      </c>
    </row>
    <row r="26" ht="14.25" customHeight="1">
      <c r="V26" s="1" t="s">
        <v>118</v>
      </c>
    </row>
    <row r="27" ht="14.25" customHeight="1">
      <c r="C27" s="1">
        <v>1.0</v>
      </c>
      <c r="D27" s="1" t="s">
        <v>125</v>
      </c>
      <c r="E27" s="1">
        <v>19.0</v>
      </c>
      <c r="F27" s="1">
        <v>2245.579</v>
      </c>
      <c r="G27" s="1">
        <v>101.25</v>
      </c>
      <c r="H27" s="1">
        <v>1989.0</v>
      </c>
      <c r="I27" s="1">
        <v>2313.0</v>
      </c>
      <c r="J27" s="1">
        <v>18.167</v>
      </c>
      <c r="K27" s="1">
        <v>90.0</v>
      </c>
      <c r="L27" s="1">
        <v>0.723</v>
      </c>
      <c r="M27" s="1">
        <v>42666.0</v>
      </c>
      <c r="N27" s="1">
        <v>2296.0</v>
      </c>
      <c r="O27" s="1">
        <v>42666.0</v>
      </c>
      <c r="P27" s="1">
        <v>1.0</v>
      </c>
      <c r="Q27" s="1">
        <v>0.0</v>
      </c>
      <c r="R27" s="1">
        <v>0.0</v>
      </c>
      <c r="S27" s="1" t="s">
        <v>120</v>
      </c>
      <c r="T27" s="1">
        <v>0.0</v>
      </c>
      <c r="U27" s="1">
        <v>65535.0</v>
      </c>
      <c r="V27" s="1">
        <v>18.167</v>
      </c>
      <c r="W27" s="1">
        <f>(V27/10)*0.5</f>
        <v>0.90835</v>
      </c>
    </row>
    <row r="28" ht="14.25" customHeight="1">
      <c r="V28" s="1" t="s">
        <v>121</v>
      </c>
    </row>
    <row r="29" ht="14.25" customHeight="1">
      <c r="C29" s="1">
        <v>1.0</v>
      </c>
      <c r="D29" s="1" t="s">
        <v>126</v>
      </c>
      <c r="E29" s="1">
        <v>227.005</v>
      </c>
      <c r="F29" s="1">
        <v>245.065</v>
      </c>
      <c r="G29" s="1">
        <v>49.45</v>
      </c>
      <c r="H29" s="1">
        <v>0.0</v>
      </c>
      <c r="I29" s="1">
        <v>255.0</v>
      </c>
      <c r="J29" s="1">
        <v>41.783</v>
      </c>
      <c r="K29" s="1">
        <v>0.0</v>
      </c>
      <c r="L29" s="1">
        <v>1.0</v>
      </c>
      <c r="M29" s="1">
        <v>55631.049</v>
      </c>
      <c r="N29" s="1">
        <v>255.0</v>
      </c>
      <c r="O29" s="1">
        <v>56610.0</v>
      </c>
      <c r="P29" s="1">
        <v>1.0</v>
      </c>
      <c r="Q29" s="1">
        <v>0.0</v>
      </c>
      <c r="R29" s="1">
        <v>0.0</v>
      </c>
      <c r="S29" s="1" t="s">
        <v>120</v>
      </c>
      <c r="T29" s="1">
        <v>0.0</v>
      </c>
      <c r="U29" s="1">
        <v>255.0</v>
      </c>
      <c r="V29" s="1">
        <v>41.783</v>
      </c>
      <c r="W29" s="1">
        <f>V29*0.148</f>
        <v>6.183884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2.43"/>
    <col customWidth="1" min="12" max="26" width="8.71"/>
  </cols>
  <sheetData>
    <row r="1" ht="14.25" customHeight="1"/>
    <row r="2" ht="14.25" customHeight="1">
      <c r="Q2" s="1">
        <v>2.807546374753813</v>
      </c>
      <c r="R2" s="1">
        <v>8.126679999999999</v>
      </c>
      <c r="S2" s="1">
        <v>0.875</v>
      </c>
    </row>
    <row r="3" ht="14.25" customHeight="1">
      <c r="C3" s="1">
        <v>2.0220304E7</v>
      </c>
      <c r="Q3" s="1">
        <v>3.9185974516896405</v>
      </c>
      <c r="R3" s="1">
        <v>7.2934399999999995</v>
      </c>
      <c r="S3" s="1">
        <v>1.125</v>
      </c>
    </row>
    <row r="4" ht="14.25" customHeight="1">
      <c r="C4" s="1" t="s">
        <v>127</v>
      </c>
      <c r="Q4" s="1">
        <v>3.7640063813553444</v>
      </c>
      <c r="R4" s="1">
        <v>7.992</v>
      </c>
      <c r="S4" s="1">
        <v>0.625</v>
      </c>
    </row>
    <row r="5" ht="14.25" customHeight="1">
      <c r="N5" s="1" t="s">
        <v>116</v>
      </c>
    </row>
    <row r="6" ht="14.25" customHeight="1">
      <c r="C6" s="1" t="s">
        <v>7</v>
      </c>
      <c r="D6" s="1" t="s">
        <v>13</v>
      </c>
      <c r="E6" s="1">
        <v>18.833</v>
      </c>
      <c r="F6" s="1">
        <f>E6/10</f>
        <v>1.8833</v>
      </c>
      <c r="G6" s="1" t="s">
        <v>13</v>
      </c>
      <c r="H6" s="1">
        <v>24.833</v>
      </c>
      <c r="I6" s="1">
        <f>H6/10</f>
        <v>2.4833</v>
      </c>
      <c r="K6" s="1" t="s">
        <v>18</v>
      </c>
      <c r="L6" s="1">
        <f>((I6+F6)/2)*0.5</f>
        <v>1.09165</v>
      </c>
      <c r="N6" s="1">
        <f>L7/L6</f>
        <v>2.807546375</v>
      </c>
    </row>
    <row r="7" ht="14.25" customHeight="1">
      <c r="D7" s="1" t="s">
        <v>10</v>
      </c>
      <c r="E7" s="1">
        <v>14.5</v>
      </c>
      <c r="G7" s="1" t="s">
        <v>10</v>
      </c>
      <c r="H7" s="1">
        <v>26.917</v>
      </c>
      <c r="K7" s="1" t="s">
        <v>117</v>
      </c>
      <c r="L7" s="1">
        <f>((H7+E7)/2)*0.148</f>
        <v>3.064858</v>
      </c>
    </row>
    <row r="8" ht="14.25" customHeight="1">
      <c r="W8" s="1" t="s">
        <v>121</v>
      </c>
    </row>
    <row r="9" ht="14.25" customHeight="1">
      <c r="C9" s="1">
        <v>7.0</v>
      </c>
      <c r="D9" s="1" t="s">
        <v>128</v>
      </c>
      <c r="E9" s="1">
        <v>214.854</v>
      </c>
      <c r="F9" s="1">
        <v>245.328</v>
      </c>
      <c r="G9" s="1">
        <v>48.797</v>
      </c>
      <c r="H9" s="1">
        <v>0.0</v>
      </c>
      <c r="I9" s="1">
        <v>255.0</v>
      </c>
      <c r="J9" s="1">
        <v>54.91</v>
      </c>
      <c r="K9" s="1">
        <v>0.0</v>
      </c>
      <c r="L9" s="1">
        <v>0.895</v>
      </c>
      <c r="M9" s="1">
        <v>52709.578</v>
      </c>
      <c r="N9" s="1">
        <v>255.0</v>
      </c>
      <c r="O9" s="1">
        <v>71145.0</v>
      </c>
      <c r="P9" s="1">
        <v>1.0</v>
      </c>
      <c r="Q9" s="1">
        <v>0.0</v>
      </c>
      <c r="R9" s="1">
        <v>0.0</v>
      </c>
      <c r="S9" s="1" t="s">
        <v>120</v>
      </c>
      <c r="T9" s="1">
        <v>0.0</v>
      </c>
      <c r="U9" s="1">
        <v>255.0</v>
      </c>
      <c r="V9" s="1">
        <v>54.91</v>
      </c>
      <c r="W9" s="1">
        <f>V9*0.148</f>
        <v>8.12668</v>
      </c>
    </row>
    <row r="10" ht="14.25" customHeight="1">
      <c r="W10" s="1" t="s">
        <v>129</v>
      </c>
    </row>
    <row r="11" ht="14.25" customHeight="1">
      <c r="C11" s="1">
        <v>8.0</v>
      </c>
      <c r="D11" s="1" t="s">
        <v>130</v>
      </c>
      <c r="E11" s="1">
        <v>19.0</v>
      </c>
      <c r="F11" s="1">
        <v>1976.105</v>
      </c>
      <c r="G11" s="1">
        <v>67.316</v>
      </c>
      <c r="H11" s="1">
        <v>1847.0</v>
      </c>
      <c r="I11" s="1">
        <v>2055.0</v>
      </c>
      <c r="J11" s="1">
        <v>17.5</v>
      </c>
      <c r="K11" s="1">
        <v>90.0</v>
      </c>
      <c r="L11" s="1">
        <v>0.78</v>
      </c>
      <c r="M11" s="1">
        <v>37546.0</v>
      </c>
      <c r="N11" s="1">
        <v>1986.0</v>
      </c>
      <c r="O11" s="1">
        <v>37546.0</v>
      </c>
      <c r="P11" s="1">
        <v>1.0</v>
      </c>
      <c r="Q11" s="1">
        <v>0.0</v>
      </c>
      <c r="R11" s="1">
        <v>0.0</v>
      </c>
      <c r="S11" s="1" t="s">
        <v>120</v>
      </c>
      <c r="T11" s="1">
        <v>0.0</v>
      </c>
      <c r="U11" s="1">
        <v>65535.0</v>
      </c>
      <c r="V11" s="1">
        <v>17.5</v>
      </c>
      <c r="W11" s="1">
        <f>(V11/10)*0.5</f>
        <v>0.875</v>
      </c>
    </row>
    <row r="12" ht="14.25" customHeight="1"/>
    <row r="13" ht="14.25" customHeight="1"/>
    <row r="14" ht="14.25" customHeight="1"/>
    <row r="15" ht="14.25" customHeight="1"/>
    <row r="16" ht="14.25" customHeight="1">
      <c r="N16" s="1" t="s">
        <v>116</v>
      </c>
    </row>
    <row r="17" ht="14.25" customHeight="1">
      <c r="C17" s="1" t="s">
        <v>20</v>
      </c>
      <c r="D17" s="1" t="s">
        <v>13</v>
      </c>
      <c r="E17" s="1">
        <v>14.875</v>
      </c>
      <c r="F17" s="1">
        <f>E17/10</f>
        <v>1.4875</v>
      </c>
      <c r="G17" s="1" t="s">
        <v>13</v>
      </c>
      <c r="H17" s="1">
        <v>15.812</v>
      </c>
      <c r="I17" s="1">
        <f>H17/10</f>
        <v>1.5812</v>
      </c>
      <c r="K17" s="1" t="s">
        <v>18</v>
      </c>
      <c r="L17" s="1">
        <f>((I17+F17)/2)*0.5</f>
        <v>0.767175</v>
      </c>
      <c r="N17" s="1">
        <f>L18/L17</f>
        <v>3.918597452</v>
      </c>
    </row>
    <row r="18" ht="14.25" customHeight="1">
      <c r="D18" s="1" t="s">
        <v>10</v>
      </c>
      <c r="E18" s="1">
        <v>18.375</v>
      </c>
      <c r="G18" s="1" t="s">
        <v>10</v>
      </c>
      <c r="H18" s="1">
        <v>22.25</v>
      </c>
      <c r="K18" s="1" t="s">
        <v>117</v>
      </c>
      <c r="L18" s="1">
        <f>((H18+E18)/2)*0.148</f>
        <v>3.00625</v>
      </c>
    </row>
    <row r="19" ht="14.25" customHeight="1"/>
    <row r="20" ht="14.25" customHeight="1">
      <c r="W20" s="1" t="s">
        <v>121</v>
      </c>
    </row>
    <row r="21" ht="14.25" customHeight="1">
      <c r="C21" s="1">
        <v>3.0</v>
      </c>
      <c r="D21" s="1" t="s">
        <v>131</v>
      </c>
      <c r="E21" s="1">
        <v>161.887</v>
      </c>
      <c r="F21" s="1">
        <v>245.377</v>
      </c>
      <c r="G21" s="1">
        <v>48.684</v>
      </c>
      <c r="H21" s="1">
        <v>0.0</v>
      </c>
      <c r="I21" s="1">
        <v>255.0</v>
      </c>
      <c r="J21" s="1">
        <v>49.28</v>
      </c>
      <c r="K21" s="1">
        <v>0.0</v>
      </c>
      <c r="L21" s="1">
        <v>0.838</v>
      </c>
      <c r="M21" s="1">
        <v>39723.515</v>
      </c>
      <c r="N21" s="1">
        <v>255.0</v>
      </c>
      <c r="O21" s="1">
        <v>65025.0</v>
      </c>
      <c r="P21" s="1">
        <v>1.0</v>
      </c>
      <c r="Q21" s="1">
        <v>0.0</v>
      </c>
      <c r="R21" s="1">
        <v>0.0</v>
      </c>
      <c r="S21" s="1" t="s">
        <v>120</v>
      </c>
      <c r="T21" s="1">
        <v>0.0</v>
      </c>
      <c r="U21" s="1">
        <v>255.0</v>
      </c>
      <c r="V21" s="1">
        <v>49.28</v>
      </c>
      <c r="W21" s="1">
        <f>V21*0.148</f>
        <v>7.29344</v>
      </c>
    </row>
    <row r="22" ht="14.25" customHeight="1">
      <c r="W22" s="1" t="s">
        <v>129</v>
      </c>
    </row>
    <row r="23" ht="14.25" customHeight="1">
      <c r="C23" s="1">
        <v>1.0</v>
      </c>
      <c r="D23" s="1" t="s">
        <v>132</v>
      </c>
      <c r="E23" s="1">
        <v>24.0</v>
      </c>
      <c r="F23" s="1">
        <v>1563.208</v>
      </c>
      <c r="G23" s="1">
        <v>99.683</v>
      </c>
      <c r="H23" s="1">
        <v>1380.0</v>
      </c>
      <c r="I23" s="1">
        <v>1691.0</v>
      </c>
      <c r="J23" s="1">
        <v>22.5</v>
      </c>
      <c r="K23" s="1">
        <v>90.0</v>
      </c>
      <c r="L23" s="1">
        <v>0.596</v>
      </c>
      <c r="M23" s="1">
        <v>37517.0</v>
      </c>
      <c r="N23" s="1">
        <v>1581.0</v>
      </c>
      <c r="O23" s="1">
        <v>37517.0</v>
      </c>
      <c r="P23" s="1">
        <v>1.0</v>
      </c>
      <c r="Q23" s="1">
        <v>0.0</v>
      </c>
      <c r="R23" s="1">
        <v>0.0</v>
      </c>
      <c r="S23" s="1" t="s">
        <v>120</v>
      </c>
      <c r="T23" s="1">
        <v>0.0</v>
      </c>
      <c r="U23" s="1">
        <v>65535.0</v>
      </c>
      <c r="V23" s="1">
        <v>22.5</v>
      </c>
      <c r="W23" s="1">
        <f>(V23/10)*0.5</f>
        <v>1.125</v>
      </c>
    </row>
    <row r="24" ht="14.25" customHeight="1"/>
    <row r="25" ht="14.25" customHeight="1"/>
    <row r="26" ht="14.25" customHeight="1"/>
    <row r="27" ht="14.25" customHeight="1"/>
    <row r="28" ht="14.25" customHeight="1">
      <c r="N28" s="1" t="s">
        <v>116</v>
      </c>
    </row>
    <row r="29" ht="14.25" customHeight="1">
      <c r="C29" s="1" t="s">
        <v>23</v>
      </c>
      <c r="D29" s="1" t="s">
        <v>13</v>
      </c>
      <c r="E29" s="1">
        <v>12.167</v>
      </c>
      <c r="F29" s="1">
        <f>E29/10</f>
        <v>1.2167</v>
      </c>
      <c r="G29" s="1" t="s">
        <v>13</v>
      </c>
      <c r="H29" s="1">
        <v>16.667</v>
      </c>
      <c r="I29" s="1">
        <f>H29/10</f>
        <v>1.6667</v>
      </c>
      <c r="K29" s="1" t="s">
        <v>18</v>
      </c>
      <c r="L29" s="1">
        <f>((I29+F29)/2)*0.5</f>
        <v>0.72085</v>
      </c>
      <c r="N29" s="1">
        <f>L30/L29</f>
        <v>3.764006381</v>
      </c>
    </row>
    <row r="30" ht="14.25" customHeight="1">
      <c r="D30" s="1" t="s">
        <v>10</v>
      </c>
      <c r="E30" s="1">
        <v>16.333</v>
      </c>
      <c r="G30" s="1" t="s">
        <v>10</v>
      </c>
      <c r="H30" s="1">
        <v>20.333</v>
      </c>
      <c r="K30" s="1" t="s">
        <v>117</v>
      </c>
      <c r="L30" s="1">
        <f>((H30+E30)/2)*0.148</f>
        <v>2.713284</v>
      </c>
    </row>
    <row r="31" ht="14.25" customHeight="1"/>
    <row r="32" ht="14.25" customHeight="1">
      <c r="W32" s="1" t="s">
        <v>121</v>
      </c>
    </row>
    <row r="33" ht="14.25" customHeight="1">
      <c r="C33" s="1">
        <v>5.0</v>
      </c>
      <c r="D33" s="1" t="s">
        <v>131</v>
      </c>
      <c r="E33" s="1">
        <v>223.007</v>
      </c>
      <c r="F33" s="1">
        <v>246.369</v>
      </c>
      <c r="G33" s="1">
        <v>46.184</v>
      </c>
      <c r="H33" s="1">
        <v>0.0</v>
      </c>
      <c r="I33" s="1">
        <v>255.0</v>
      </c>
      <c r="J33" s="1">
        <v>54.0</v>
      </c>
      <c r="K33" s="1">
        <v>0.0</v>
      </c>
      <c r="L33" s="1">
        <v>0.961</v>
      </c>
      <c r="M33" s="1">
        <v>54942.083</v>
      </c>
      <c r="N33" s="1">
        <v>255.0</v>
      </c>
      <c r="O33" s="1">
        <v>80070.0</v>
      </c>
      <c r="P33" s="1">
        <v>1.0</v>
      </c>
      <c r="Q33" s="1">
        <v>0.0</v>
      </c>
      <c r="R33" s="1">
        <v>0.0</v>
      </c>
      <c r="S33" s="1" t="s">
        <v>120</v>
      </c>
      <c r="T33" s="1">
        <v>0.0</v>
      </c>
      <c r="U33" s="1">
        <v>255.0</v>
      </c>
      <c r="V33" s="1">
        <v>54.0</v>
      </c>
      <c r="W33" s="1">
        <f>V33*0.148</f>
        <v>7.992</v>
      </c>
    </row>
    <row r="34" ht="14.25" customHeight="1">
      <c r="W34" s="1" t="s">
        <v>129</v>
      </c>
    </row>
    <row r="35" ht="14.25" customHeight="1">
      <c r="C35" s="1">
        <v>6.0</v>
      </c>
      <c r="D35" s="1" t="s">
        <v>133</v>
      </c>
      <c r="E35" s="1">
        <v>14.0</v>
      </c>
      <c r="F35" s="1">
        <v>1772.714</v>
      </c>
      <c r="G35" s="1">
        <v>65.645</v>
      </c>
      <c r="H35" s="1">
        <v>1646.0</v>
      </c>
      <c r="I35" s="1">
        <v>1846.0</v>
      </c>
      <c r="J35" s="1">
        <v>12.5</v>
      </c>
      <c r="K35" s="1">
        <v>90.0</v>
      </c>
      <c r="L35" s="1">
        <v>1.0</v>
      </c>
      <c r="M35" s="1">
        <v>24818.0</v>
      </c>
      <c r="N35" s="1">
        <v>1789.0</v>
      </c>
      <c r="O35" s="1">
        <v>24818.0</v>
      </c>
      <c r="P35" s="1">
        <v>1.0</v>
      </c>
      <c r="Q35" s="1">
        <v>0.0</v>
      </c>
      <c r="R35" s="1">
        <v>0.0</v>
      </c>
      <c r="S35" s="1" t="s">
        <v>120</v>
      </c>
      <c r="T35" s="1">
        <v>0.0</v>
      </c>
      <c r="U35" s="1">
        <v>65535.0</v>
      </c>
      <c r="V35" s="1">
        <v>12.5</v>
      </c>
      <c r="W35" s="1">
        <f>(V35/10)*0.5</f>
        <v>0.625</v>
      </c>
    </row>
    <row r="36" ht="14.25" customHeight="1"/>
    <row r="37" ht="14.25" customHeight="1"/>
    <row r="38" ht="14.25" customHeight="1"/>
    <row r="39" ht="14.25" customHeight="1">
      <c r="C39" s="1" t="s">
        <v>134</v>
      </c>
      <c r="N39" s="1" t="s">
        <v>116</v>
      </c>
      <c r="P39" s="1">
        <v>2.996543209876543</v>
      </c>
      <c r="Q39" s="1">
        <v>5.55</v>
      </c>
      <c r="R39" s="1">
        <v>3.87825</v>
      </c>
    </row>
    <row r="40" ht="14.25" customHeight="1">
      <c r="C40" s="1" t="s">
        <v>7</v>
      </c>
      <c r="D40" s="1" t="s">
        <v>13</v>
      </c>
      <c r="E40" s="1">
        <v>13.5</v>
      </c>
      <c r="F40" s="1">
        <f>E40/10</f>
        <v>1.35</v>
      </c>
      <c r="G40" s="1" t="s">
        <v>13</v>
      </c>
      <c r="H40" s="1">
        <v>16.875</v>
      </c>
      <c r="I40" s="1">
        <f>H40/10</f>
        <v>1.6875</v>
      </c>
      <c r="K40" s="1" t="s">
        <v>18</v>
      </c>
      <c r="L40" s="1">
        <f>((I40+F40)/2)*0.5</f>
        <v>0.759375</v>
      </c>
      <c r="N40" s="1">
        <f>L41/L40</f>
        <v>2.99654321</v>
      </c>
      <c r="P40" s="1">
        <v>3.901189938243711</v>
      </c>
      <c r="Q40" s="1">
        <v>4.311684</v>
      </c>
      <c r="R40" s="1">
        <v>1.55</v>
      </c>
    </row>
    <row r="41" ht="14.25" customHeight="1">
      <c r="D41" s="1" t="s">
        <v>10</v>
      </c>
      <c r="E41" s="1">
        <v>25.625</v>
      </c>
      <c r="G41" s="1" t="s">
        <v>10</v>
      </c>
      <c r="H41" s="1">
        <v>5.125</v>
      </c>
      <c r="K41" s="1" t="s">
        <v>117</v>
      </c>
      <c r="L41" s="1">
        <f>((H41+E41)/2)*0.148</f>
        <v>2.2755</v>
      </c>
      <c r="P41" s="1">
        <v>4.798119452054794</v>
      </c>
      <c r="Q41" s="1">
        <v>5.038216</v>
      </c>
      <c r="R41" s="1">
        <v>1.6</v>
      </c>
    </row>
    <row r="42" ht="14.25" customHeight="1"/>
    <row r="43" ht="14.25" customHeight="1">
      <c r="W43" s="1" t="s">
        <v>121</v>
      </c>
    </row>
    <row r="44" ht="14.25" customHeight="1">
      <c r="C44" s="1">
        <v>1.0</v>
      </c>
      <c r="D44" s="1" t="s">
        <v>135</v>
      </c>
      <c r="E44" s="1">
        <v>148.443</v>
      </c>
      <c r="F44" s="1">
        <v>251.615</v>
      </c>
      <c r="G44" s="1">
        <v>29.249</v>
      </c>
      <c r="H44" s="1">
        <v>0.0</v>
      </c>
      <c r="I44" s="1">
        <v>255.0</v>
      </c>
      <c r="J44" s="1">
        <v>37.5</v>
      </c>
      <c r="K44" s="1">
        <v>0.0</v>
      </c>
      <c r="L44" s="1">
        <v>1.0</v>
      </c>
      <c r="M44" s="1">
        <v>37350.562</v>
      </c>
      <c r="N44" s="1">
        <v>255.0</v>
      </c>
      <c r="O44" s="1">
        <v>56865.0</v>
      </c>
      <c r="P44" s="1">
        <v>1.0</v>
      </c>
      <c r="Q44" s="1">
        <v>0.0</v>
      </c>
      <c r="R44" s="1">
        <v>0.0</v>
      </c>
      <c r="S44" s="1" t="s">
        <v>120</v>
      </c>
      <c r="T44" s="1">
        <v>0.0</v>
      </c>
      <c r="U44" s="1">
        <v>255.0</v>
      </c>
      <c r="V44" s="1">
        <v>37.5</v>
      </c>
      <c r="W44" s="1">
        <f>V44*0.148</f>
        <v>5.55</v>
      </c>
    </row>
    <row r="45" ht="14.25" customHeight="1">
      <c r="W45" s="1" t="s">
        <v>129</v>
      </c>
    </row>
    <row r="46" ht="14.25" customHeight="1">
      <c r="C46" s="1">
        <v>2.0</v>
      </c>
      <c r="D46" s="1" t="s">
        <v>136</v>
      </c>
      <c r="E46" s="1">
        <v>81.067</v>
      </c>
      <c r="F46" s="1">
        <v>1804.593</v>
      </c>
      <c r="G46" s="1">
        <v>249.713</v>
      </c>
      <c r="H46" s="1">
        <v>1373.0</v>
      </c>
      <c r="I46" s="1">
        <v>2108.0</v>
      </c>
      <c r="J46" s="1">
        <v>77.565</v>
      </c>
      <c r="K46" s="1">
        <v>90.0</v>
      </c>
      <c r="L46" s="1">
        <v>0.169</v>
      </c>
      <c r="M46" s="1">
        <v>146293.808</v>
      </c>
      <c r="N46" s="1">
        <v>1867.0</v>
      </c>
      <c r="O46" s="1">
        <v>48724.0</v>
      </c>
      <c r="P46" s="1">
        <v>1.0</v>
      </c>
      <c r="Q46" s="1">
        <v>0.0</v>
      </c>
      <c r="R46" s="1">
        <v>0.0</v>
      </c>
      <c r="S46" s="1" t="s">
        <v>120</v>
      </c>
      <c r="T46" s="1">
        <v>0.0</v>
      </c>
      <c r="U46" s="1">
        <v>65535.0</v>
      </c>
      <c r="V46" s="1">
        <v>77.565</v>
      </c>
      <c r="W46" s="1">
        <f>(V46/10)*0.5</f>
        <v>3.87825</v>
      </c>
    </row>
    <row r="47" ht="14.25" customHeight="1"/>
    <row r="48" ht="14.25" customHeight="1">
      <c r="N48" s="1" t="s">
        <v>116</v>
      </c>
    </row>
    <row r="49" ht="14.25" customHeight="1">
      <c r="C49" s="1" t="s">
        <v>20</v>
      </c>
      <c r="D49" s="1" t="s">
        <v>13</v>
      </c>
      <c r="E49" s="1">
        <v>8.0</v>
      </c>
      <c r="F49" s="1">
        <f>E49/10</f>
        <v>0.8</v>
      </c>
      <c r="G49" s="1" t="s">
        <v>13</v>
      </c>
      <c r="H49" s="1">
        <v>11.917</v>
      </c>
      <c r="I49" s="1">
        <f>H49/10</f>
        <v>1.1917</v>
      </c>
      <c r="K49" s="1" t="s">
        <v>18</v>
      </c>
      <c r="L49" s="1">
        <f>((I49+F49)/2)*0.5</f>
        <v>0.497925</v>
      </c>
      <c r="N49" s="1">
        <f>L50/L49</f>
        <v>3.901189938</v>
      </c>
    </row>
    <row r="50" ht="14.25" customHeight="1">
      <c r="D50" s="1" t="s">
        <v>10</v>
      </c>
      <c r="E50" s="1">
        <v>9.667</v>
      </c>
      <c r="G50" s="1" t="s">
        <v>10</v>
      </c>
      <c r="H50" s="1">
        <v>16.583</v>
      </c>
      <c r="K50" s="1" t="s">
        <v>117</v>
      </c>
      <c r="L50" s="1">
        <f>((H50+E50)/2)*0.148</f>
        <v>1.9425</v>
      </c>
    </row>
    <row r="51" ht="14.25" customHeight="1"/>
    <row r="52" ht="14.25" customHeight="1">
      <c r="W52" s="1" t="s">
        <v>121</v>
      </c>
    </row>
    <row r="53" ht="14.25" customHeight="1">
      <c r="C53" s="1">
        <v>4.0</v>
      </c>
      <c r="D53" s="1" t="s">
        <v>137</v>
      </c>
      <c r="E53" s="1">
        <v>106.928</v>
      </c>
      <c r="F53" s="1">
        <v>0.0</v>
      </c>
      <c r="G53" s="1">
        <v>0.0</v>
      </c>
      <c r="H53" s="1">
        <v>0.0</v>
      </c>
      <c r="I53" s="1">
        <v>0.0</v>
      </c>
      <c r="J53" s="1">
        <v>29.133</v>
      </c>
      <c r="K53" s="1">
        <v>0.0</v>
      </c>
      <c r="L53" s="1">
        <v>1.0</v>
      </c>
      <c r="M53" s="1">
        <v>0.0</v>
      </c>
      <c r="N53" s="1">
        <v>0.0</v>
      </c>
      <c r="O53" s="1">
        <v>0.0</v>
      </c>
      <c r="P53" s="1">
        <v>1.0</v>
      </c>
      <c r="Q53" s="1">
        <v>0.0</v>
      </c>
      <c r="R53" s="1">
        <v>0.0</v>
      </c>
      <c r="S53" s="1" t="s">
        <v>120</v>
      </c>
      <c r="T53" s="1">
        <v>0.0</v>
      </c>
      <c r="U53" s="1">
        <v>255.0</v>
      </c>
      <c r="V53" s="1">
        <v>29.133</v>
      </c>
      <c r="W53" s="1">
        <f>V53*0.148</f>
        <v>4.311684</v>
      </c>
    </row>
    <row r="54" ht="14.25" customHeight="1">
      <c r="W54" s="1" t="s">
        <v>129</v>
      </c>
    </row>
    <row r="55" ht="14.25" customHeight="1">
      <c r="C55" s="1">
        <v>3.0</v>
      </c>
      <c r="D55" s="1" t="s">
        <v>138</v>
      </c>
      <c r="E55" s="1">
        <v>32.0</v>
      </c>
      <c r="F55" s="1">
        <v>1921.438</v>
      </c>
      <c r="G55" s="1">
        <v>169.54</v>
      </c>
      <c r="H55" s="1">
        <v>1417.0</v>
      </c>
      <c r="I55" s="1">
        <v>2046.0</v>
      </c>
      <c r="J55" s="1">
        <v>31.0</v>
      </c>
      <c r="K55" s="1">
        <v>90.0</v>
      </c>
      <c r="L55" s="1">
        <v>0.418</v>
      </c>
      <c r="M55" s="1">
        <v>61486.0</v>
      </c>
      <c r="N55" s="1">
        <v>1989.0</v>
      </c>
      <c r="O55" s="1">
        <v>61486.0</v>
      </c>
      <c r="P55" s="1">
        <v>1.0</v>
      </c>
      <c r="Q55" s="1">
        <v>0.0</v>
      </c>
      <c r="R55" s="1">
        <v>0.0</v>
      </c>
      <c r="S55" s="1" t="s">
        <v>120</v>
      </c>
      <c r="T55" s="1">
        <v>0.0</v>
      </c>
      <c r="U55" s="1">
        <v>65535.0</v>
      </c>
      <c r="V55" s="1">
        <v>31.0</v>
      </c>
      <c r="W55" s="1">
        <f>(V55/10)*0.5</f>
        <v>1.55</v>
      </c>
    </row>
    <row r="56" ht="14.25" customHeight="1"/>
    <row r="57" ht="14.25" customHeight="1">
      <c r="N57" s="1" t="s">
        <v>116</v>
      </c>
    </row>
    <row r="58" ht="14.25" customHeight="1">
      <c r="C58" s="1" t="s">
        <v>23</v>
      </c>
      <c r="D58" s="1" t="s">
        <v>13</v>
      </c>
      <c r="E58" s="1">
        <v>7.167</v>
      </c>
      <c r="F58" s="1">
        <f>E58/10</f>
        <v>0.7167</v>
      </c>
      <c r="G58" s="1" t="s">
        <v>13</v>
      </c>
      <c r="H58" s="1">
        <v>11.083</v>
      </c>
      <c r="I58" s="1">
        <f>H58/10</f>
        <v>1.1083</v>
      </c>
      <c r="K58" s="1" t="s">
        <v>18</v>
      </c>
      <c r="L58" s="1">
        <f>((I58+F58)/2)*0.5</f>
        <v>0.45625</v>
      </c>
      <c r="N58" s="1">
        <f>L59/L58</f>
        <v>4.798119452</v>
      </c>
    </row>
    <row r="59" ht="14.25" customHeight="1">
      <c r="D59" s="1" t="s">
        <v>10</v>
      </c>
      <c r="E59" s="1">
        <v>10.5</v>
      </c>
      <c r="G59" s="1" t="s">
        <v>10</v>
      </c>
      <c r="H59" s="1">
        <v>19.083</v>
      </c>
      <c r="K59" s="1" t="s">
        <v>117</v>
      </c>
      <c r="L59" s="1">
        <f>((H59+E59)/2)*0.148</f>
        <v>2.189142</v>
      </c>
    </row>
    <row r="60" ht="14.25" customHeight="1">
      <c r="W60" s="1" t="s">
        <v>121</v>
      </c>
    </row>
    <row r="61" ht="14.25" customHeight="1">
      <c r="C61" s="1">
        <v>2.0</v>
      </c>
      <c r="D61" s="1" t="s">
        <v>137</v>
      </c>
      <c r="E61" s="1">
        <v>128.491</v>
      </c>
      <c r="F61" s="1">
        <v>246.736</v>
      </c>
      <c r="G61" s="1">
        <v>45.26</v>
      </c>
      <c r="H61" s="1">
        <v>0.0</v>
      </c>
      <c r="I61" s="1">
        <v>255.0</v>
      </c>
      <c r="J61" s="1">
        <v>34.042</v>
      </c>
      <c r="K61" s="1">
        <v>0.0</v>
      </c>
      <c r="L61" s="1">
        <v>1.0</v>
      </c>
      <c r="M61" s="1">
        <v>31703.35</v>
      </c>
      <c r="N61" s="1">
        <v>255.0</v>
      </c>
      <c r="O61" s="1">
        <v>53295.0</v>
      </c>
      <c r="P61" s="1">
        <v>1.0</v>
      </c>
      <c r="Q61" s="1">
        <v>0.0</v>
      </c>
      <c r="R61" s="1">
        <v>0.0</v>
      </c>
      <c r="S61" s="1" t="s">
        <v>120</v>
      </c>
      <c r="T61" s="1">
        <v>0.0</v>
      </c>
      <c r="U61" s="1">
        <v>255.0</v>
      </c>
      <c r="V61" s="1">
        <v>34.042</v>
      </c>
      <c r="W61" s="1">
        <f>V61*0.148</f>
        <v>5.038216</v>
      </c>
    </row>
    <row r="62" ht="14.25" customHeight="1">
      <c r="W62" s="1" t="s">
        <v>129</v>
      </c>
    </row>
    <row r="63" ht="14.25" customHeight="1">
      <c r="C63" s="1">
        <v>1.0</v>
      </c>
      <c r="D63" s="1" t="s">
        <v>139</v>
      </c>
      <c r="E63" s="1">
        <v>33.0</v>
      </c>
      <c r="F63" s="1">
        <v>1682.909</v>
      </c>
      <c r="G63" s="1">
        <v>243.443</v>
      </c>
      <c r="H63" s="1">
        <v>1377.0</v>
      </c>
      <c r="I63" s="1">
        <v>2043.0</v>
      </c>
      <c r="J63" s="1">
        <v>32.0</v>
      </c>
      <c r="K63" s="1">
        <v>90.0</v>
      </c>
      <c r="L63" s="1">
        <v>0.405</v>
      </c>
      <c r="M63" s="1">
        <v>55536.0</v>
      </c>
      <c r="N63" s="1">
        <v>1669.0</v>
      </c>
      <c r="O63" s="1">
        <v>55536.0</v>
      </c>
      <c r="P63" s="1">
        <v>1.0</v>
      </c>
      <c r="Q63" s="1">
        <v>0.0</v>
      </c>
      <c r="R63" s="1">
        <v>0.0</v>
      </c>
      <c r="S63" s="1" t="s">
        <v>120</v>
      </c>
      <c r="T63" s="1">
        <v>0.0</v>
      </c>
      <c r="U63" s="1">
        <v>65535.0</v>
      </c>
      <c r="V63" s="1">
        <v>32.0</v>
      </c>
      <c r="W63" s="1">
        <f>(V63/10)*0.5</f>
        <v>1.6</v>
      </c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" width="8.71"/>
    <col customWidth="1" min="17" max="17" width="22.43"/>
    <col customWidth="1" min="18" max="26" width="8.71"/>
  </cols>
  <sheetData>
    <row r="1" ht="14.25" customHeight="1"/>
    <row r="2" ht="14.25" customHeight="1">
      <c r="C2" s="1" t="s">
        <v>31</v>
      </c>
    </row>
    <row r="3" ht="14.25" customHeight="1"/>
    <row r="4" ht="14.25" customHeight="1">
      <c r="E4" s="1" t="s">
        <v>4</v>
      </c>
      <c r="H4" s="1" t="s">
        <v>5</v>
      </c>
      <c r="J4" s="1" t="s">
        <v>4</v>
      </c>
      <c r="M4" s="1" t="s">
        <v>5</v>
      </c>
      <c r="N4" s="1" t="s">
        <v>6</v>
      </c>
    </row>
    <row r="5" ht="14.25" customHeight="1">
      <c r="B5" s="1" t="s">
        <v>7</v>
      </c>
      <c r="C5" s="1" t="s">
        <v>8</v>
      </c>
      <c r="D5" s="1" t="s">
        <v>9</v>
      </c>
      <c r="E5" s="1" t="s">
        <v>10</v>
      </c>
      <c r="F5" s="1">
        <v>21.0</v>
      </c>
      <c r="G5" s="1">
        <f>F5*0.148</f>
        <v>3.108</v>
      </c>
      <c r="H5" s="1">
        <f>(G5/G6)</f>
        <v>4.144</v>
      </c>
      <c r="J5" s="1" t="s">
        <v>10</v>
      </c>
      <c r="K5" s="1">
        <v>22.0</v>
      </c>
      <c r="L5" s="1">
        <f>K5*0.148</f>
        <v>3.256</v>
      </c>
      <c r="M5" s="1">
        <f>(L5/L6)</f>
        <v>5.426666667</v>
      </c>
      <c r="N5" s="1">
        <f>(M5+H5)/2</f>
        <v>4.785333333</v>
      </c>
    </row>
    <row r="6" ht="14.25" customHeight="1">
      <c r="C6" s="1" t="s">
        <v>11</v>
      </c>
      <c r="D6" s="1" t="s">
        <v>12</v>
      </c>
      <c r="E6" s="1" t="s">
        <v>13</v>
      </c>
      <c r="F6" s="1">
        <v>15.0</v>
      </c>
      <c r="G6" s="1">
        <f>(F6/10)*0.5</f>
        <v>0.75</v>
      </c>
      <c r="J6" s="1" t="s">
        <v>13</v>
      </c>
      <c r="K6" s="1">
        <v>12.0</v>
      </c>
      <c r="L6" s="1">
        <f>(K6/10)*0.5</f>
        <v>0.6</v>
      </c>
    </row>
    <row r="7" ht="14.25" customHeight="1">
      <c r="Q7" s="1" t="s">
        <v>14</v>
      </c>
      <c r="R7" s="1" t="s">
        <v>15</v>
      </c>
      <c r="X7" s="4"/>
      <c r="Y7" s="4"/>
    </row>
    <row r="8" ht="14.25" customHeight="1">
      <c r="B8" s="1">
        <v>1.0</v>
      </c>
      <c r="C8" s="1" t="s">
        <v>21</v>
      </c>
      <c r="D8" s="1">
        <v>127.6041</v>
      </c>
      <c r="E8" s="1">
        <v>255.0</v>
      </c>
      <c r="F8" s="1">
        <v>0.0</v>
      </c>
      <c r="G8" s="1">
        <v>255.0</v>
      </c>
      <c r="H8" s="1">
        <v>255.0</v>
      </c>
      <c r="I8" s="1">
        <v>49.3783</v>
      </c>
      <c r="J8" s="1">
        <v>796.8098</v>
      </c>
      <c r="K8" s="1">
        <v>0.0</v>
      </c>
      <c r="L8" s="1">
        <v>32539.0529</v>
      </c>
      <c r="M8" s="1">
        <v>255.0</v>
      </c>
      <c r="N8" s="1">
        <v>86700.0</v>
      </c>
      <c r="O8" s="1">
        <v>0.0</v>
      </c>
      <c r="P8" s="1">
        <v>255.0</v>
      </c>
      <c r="Q8" s="1">
        <v>59.89</v>
      </c>
      <c r="R8" s="1">
        <f>Q8*0.148</f>
        <v>8.86372</v>
      </c>
      <c r="X8" s="4"/>
      <c r="Y8" s="4"/>
    </row>
    <row r="9" ht="14.25" customHeight="1">
      <c r="Q9" s="1" t="s">
        <v>17</v>
      </c>
      <c r="R9" s="1" t="s">
        <v>32</v>
      </c>
      <c r="X9" s="4"/>
      <c r="Y9" s="4"/>
    </row>
    <row r="10" ht="14.25" customHeight="1">
      <c r="B10" s="1">
        <v>1.0</v>
      </c>
      <c r="C10" s="1" t="s">
        <v>33</v>
      </c>
      <c r="D10" s="1">
        <v>32.0</v>
      </c>
      <c r="E10" s="1">
        <v>580.8519</v>
      </c>
      <c r="F10" s="1">
        <v>190.2525</v>
      </c>
      <c r="G10" s="1">
        <v>293.0</v>
      </c>
      <c r="H10" s="1">
        <v>800.7</v>
      </c>
      <c r="I10" s="1">
        <v>107.1667</v>
      </c>
      <c r="J10" s="1">
        <v>15.25</v>
      </c>
      <c r="K10" s="1">
        <v>90.0</v>
      </c>
      <c r="L10" s="1">
        <v>18587.2601</v>
      </c>
      <c r="M10" s="1">
        <v>596.4166</v>
      </c>
      <c r="N10" s="1">
        <v>18587.2601</v>
      </c>
      <c r="O10" s="3">
        <v>-3.403E38</v>
      </c>
      <c r="P10" s="3">
        <v>3.4E38</v>
      </c>
      <c r="Q10" s="1">
        <v>30.5</v>
      </c>
      <c r="R10" s="1">
        <f>(Q10/10)*0.5</f>
        <v>1.525</v>
      </c>
      <c r="X10" s="4"/>
      <c r="Y10" s="4"/>
    </row>
    <row r="11" ht="14.25" customHeight="1">
      <c r="X11" s="4"/>
      <c r="Y11" s="4"/>
    </row>
    <row r="12" ht="14.25" customHeight="1">
      <c r="E12" s="1" t="s">
        <v>4</v>
      </c>
      <c r="H12" s="1" t="s">
        <v>5</v>
      </c>
      <c r="M12" s="1" t="s">
        <v>5</v>
      </c>
      <c r="N12" s="1" t="s">
        <v>6</v>
      </c>
    </row>
    <row r="13" ht="14.25" customHeight="1">
      <c r="B13" s="1" t="s">
        <v>20</v>
      </c>
      <c r="C13" s="1" t="s">
        <v>8</v>
      </c>
      <c r="D13" s="1" t="s">
        <v>9</v>
      </c>
      <c r="E13" s="1" t="s">
        <v>10</v>
      </c>
      <c r="F13" s="1">
        <v>16.0</v>
      </c>
      <c r="G13" s="1">
        <f>F13*0.148</f>
        <v>2.368</v>
      </c>
      <c r="H13" s="1">
        <f>(G13/G14)</f>
        <v>4.736</v>
      </c>
      <c r="J13" s="1" t="s">
        <v>10</v>
      </c>
      <c r="K13" s="1">
        <v>21.0</v>
      </c>
      <c r="L13" s="1">
        <f>K13*0.148</f>
        <v>3.108</v>
      </c>
      <c r="M13" s="1">
        <f>(L13/L14)</f>
        <v>3.885</v>
      </c>
      <c r="N13" s="1">
        <f>(M13+H13)/2</f>
        <v>4.3105</v>
      </c>
    </row>
    <row r="14" ht="14.25" customHeight="1">
      <c r="C14" s="1" t="s">
        <v>11</v>
      </c>
      <c r="D14" s="1" t="s">
        <v>12</v>
      </c>
      <c r="E14" s="1" t="s">
        <v>13</v>
      </c>
      <c r="F14" s="1">
        <v>10.0</v>
      </c>
      <c r="G14" s="1">
        <f>(F14/10)*0.5</f>
        <v>0.5</v>
      </c>
      <c r="J14" s="1" t="s">
        <v>13</v>
      </c>
      <c r="K14" s="1">
        <v>16.0</v>
      </c>
      <c r="L14" s="1">
        <f>(K14/10)*0.5</f>
        <v>0.8</v>
      </c>
    </row>
    <row r="15" ht="14.25" customHeight="1">
      <c r="Q15" s="1" t="s">
        <v>14</v>
      </c>
      <c r="R15" s="1" t="s">
        <v>15</v>
      </c>
    </row>
    <row r="16" ht="14.25" customHeight="1">
      <c r="B16" s="1">
        <v>4.0</v>
      </c>
      <c r="C16" s="1" t="s">
        <v>16</v>
      </c>
      <c r="D16" s="1">
        <v>127.1007</v>
      </c>
      <c r="E16" s="1">
        <v>255.0</v>
      </c>
      <c r="F16" s="1">
        <v>0.0</v>
      </c>
      <c r="G16" s="1">
        <v>255.0</v>
      </c>
      <c r="H16" s="1">
        <v>255.0</v>
      </c>
      <c r="I16" s="1">
        <v>54.1467</v>
      </c>
      <c r="J16" s="1">
        <v>924.7206</v>
      </c>
      <c r="K16" s="1">
        <v>0.0</v>
      </c>
      <c r="L16" s="1">
        <v>32410.6791</v>
      </c>
      <c r="M16" s="1">
        <v>255.0</v>
      </c>
      <c r="N16" s="1">
        <v>62985.0</v>
      </c>
      <c r="O16" s="1">
        <v>0.0</v>
      </c>
      <c r="P16" s="1">
        <v>255.0</v>
      </c>
      <c r="Q16" s="1">
        <v>50.84</v>
      </c>
      <c r="R16" s="1">
        <f>Q16*0.148</f>
        <v>7.52432</v>
      </c>
    </row>
    <row r="17" ht="14.25" customHeight="1">
      <c r="Q17" s="1" t="s">
        <v>17</v>
      </c>
      <c r="R17" s="1" t="s">
        <v>32</v>
      </c>
    </row>
    <row r="18" ht="14.25" customHeight="1">
      <c r="B18" s="1">
        <v>1.0</v>
      </c>
      <c r="C18" s="1" t="s">
        <v>34</v>
      </c>
      <c r="D18" s="1">
        <v>35.0</v>
      </c>
      <c r="E18" s="1">
        <v>973.6255</v>
      </c>
      <c r="F18" s="1">
        <v>90.5699</v>
      </c>
      <c r="G18" s="1">
        <v>779.25</v>
      </c>
      <c r="H18" s="1">
        <v>1147.3334</v>
      </c>
      <c r="I18" s="1">
        <v>74.8333</v>
      </c>
      <c r="J18" s="1">
        <v>17.0833</v>
      </c>
      <c r="K18" s="1">
        <v>90.0</v>
      </c>
      <c r="L18" s="1">
        <v>34076.8928</v>
      </c>
      <c r="M18" s="1">
        <v>950.1617</v>
      </c>
      <c r="N18" s="1">
        <v>34076.8928</v>
      </c>
      <c r="O18" s="3">
        <v>-3.403E38</v>
      </c>
      <c r="P18" s="3">
        <v>3.4E38</v>
      </c>
      <c r="Q18" s="1">
        <v>34.1667</v>
      </c>
      <c r="R18" s="1">
        <f>(Q18/10)*0.5</f>
        <v>1.708335</v>
      </c>
    </row>
    <row r="19" ht="14.25" customHeight="1"/>
    <row r="20" ht="14.25" customHeight="1">
      <c r="E20" s="1" t="s">
        <v>4</v>
      </c>
      <c r="H20" s="1" t="s">
        <v>5</v>
      </c>
      <c r="M20" s="1" t="s">
        <v>5</v>
      </c>
      <c r="N20" s="1" t="s">
        <v>6</v>
      </c>
    </row>
    <row r="21" ht="14.25" customHeight="1">
      <c r="B21" s="1" t="s">
        <v>23</v>
      </c>
      <c r="C21" s="1" t="s">
        <v>8</v>
      </c>
      <c r="D21" s="1" t="s">
        <v>9</v>
      </c>
      <c r="E21" s="1" t="s">
        <v>10</v>
      </c>
      <c r="F21" s="1">
        <v>15.22</v>
      </c>
      <c r="G21" s="1">
        <f>F21*0.148</f>
        <v>2.25256</v>
      </c>
      <c r="H21" s="1">
        <f>(G21/G22)</f>
        <v>4.278366572</v>
      </c>
      <c r="J21" s="1" t="s">
        <v>10</v>
      </c>
      <c r="K21" s="1">
        <v>10.0</v>
      </c>
      <c r="L21" s="1">
        <f>K21*0.148</f>
        <v>1.48</v>
      </c>
      <c r="M21" s="1">
        <f>(L21/L22)</f>
        <v>2.466666667</v>
      </c>
      <c r="N21" s="1">
        <f>(M21+H21)/2</f>
        <v>3.372516619</v>
      </c>
    </row>
    <row r="22" ht="14.25" customHeight="1">
      <c r="C22" s="1" t="s">
        <v>11</v>
      </c>
      <c r="D22" s="1" t="s">
        <v>12</v>
      </c>
      <c r="E22" s="1" t="s">
        <v>13</v>
      </c>
      <c r="F22" s="1">
        <v>10.53</v>
      </c>
      <c r="G22" s="1">
        <f>(F22/10)*0.5</f>
        <v>0.5265</v>
      </c>
      <c r="J22" s="1" t="s">
        <v>13</v>
      </c>
      <c r="K22" s="1">
        <v>12.0</v>
      </c>
      <c r="L22" s="1">
        <f>(K22/10)*0.5</f>
        <v>0.6</v>
      </c>
    </row>
    <row r="23" ht="14.25" customHeight="1">
      <c r="Q23" s="1" t="s">
        <v>14</v>
      </c>
      <c r="R23" s="1" t="s">
        <v>15</v>
      </c>
    </row>
    <row r="24" ht="14.25" customHeight="1">
      <c r="B24" s="1">
        <v>3.0</v>
      </c>
      <c r="C24" s="1" t="s">
        <v>35</v>
      </c>
      <c r="D24" s="1">
        <v>94.8065</v>
      </c>
      <c r="E24" s="1">
        <v>255.0</v>
      </c>
      <c r="F24" s="1">
        <v>0.0</v>
      </c>
      <c r="G24" s="1">
        <v>255.0</v>
      </c>
      <c r="H24" s="1">
        <v>255.0</v>
      </c>
      <c r="I24" s="1">
        <v>52.965</v>
      </c>
      <c r="J24" s="1">
        <v>741.5235</v>
      </c>
      <c r="K24" s="1">
        <v>0.0</v>
      </c>
      <c r="L24" s="1">
        <v>24175.6606</v>
      </c>
      <c r="M24" s="1">
        <v>255.0</v>
      </c>
      <c r="N24" s="1">
        <v>68595.0</v>
      </c>
      <c r="O24" s="1">
        <v>0.0</v>
      </c>
      <c r="P24" s="1">
        <v>255.0</v>
      </c>
      <c r="Q24" s="1">
        <v>47.7933</v>
      </c>
      <c r="R24" s="1">
        <f>Q24*0.148</f>
        <v>7.0734084</v>
      </c>
    </row>
    <row r="25" ht="14.25" customHeight="1">
      <c r="Q25" s="1" t="s">
        <v>17</v>
      </c>
      <c r="R25" s="1" t="s">
        <v>32</v>
      </c>
    </row>
    <row r="26" ht="14.25" customHeight="1">
      <c r="B26" s="1">
        <v>1.0</v>
      </c>
      <c r="C26" s="1" t="s">
        <v>36</v>
      </c>
      <c r="D26" s="1">
        <v>33.0</v>
      </c>
      <c r="E26" s="1">
        <v>669.6154</v>
      </c>
      <c r="F26" s="1">
        <v>109.9672</v>
      </c>
      <c r="G26" s="1">
        <v>471.0</v>
      </c>
      <c r="H26" s="1">
        <v>803.8906</v>
      </c>
      <c r="I26" s="1">
        <v>55.5</v>
      </c>
      <c r="J26" s="1">
        <v>15.75</v>
      </c>
      <c r="K26" s="1">
        <v>90.0</v>
      </c>
      <c r="L26" s="1">
        <v>22097.309</v>
      </c>
      <c r="M26" s="1">
        <v>701.9515</v>
      </c>
      <c r="N26" s="1">
        <v>22097.309</v>
      </c>
      <c r="O26" s="3">
        <v>-3.403E38</v>
      </c>
      <c r="P26" s="3">
        <v>3.4E38</v>
      </c>
      <c r="Q26" s="1">
        <v>31.5</v>
      </c>
      <c r="R26" s="1">
        <f>(Q26/10)*0.5</f>
        <v>1.575</v>
      </c>
    </row>
    <row r="27" ht="14.25" customHeight="1"/>
    <row r="28" ht="14.25" customHeight="1">
      <c r="E28" s="1" t="s">
        <v>4</v>
      </c>
      <c r="H28" s="1" t="s">
        <v>5</v>
      </c>
      <c r="M28" s="1" t="s">
        <v>5</v>
      </c>
      <c r="N28" s="1" t="s">
        <v>6</v>
      </c>
    </row>
    <row r="29" ht="14.25" customHeight="1">
      <c r="B29" s="1" t="s">
        <v>26</v>
      </c>
      <c r="C29" s="1" t="s">
        <v>8</v>
      </c>
      <c r="D29" s="1" t="s">
        <v>9</v>
      </c>
      <c r="E29" s="1" t="s">
        <v>10</v>
      </c>
      <c r="F29" s="1">
        <v>20.0</v>
      </c>
      <c r="G29" s="1">
        <f>F29*0.148</f>
        <v>2.96</v>
      </c>
      <c r="H29" s="1">
        <f>(G29/G30)</f>
        <v>4.553846154</v>
      </c>
      <c r="J29" s="1" t="s">
        <v>10</v>
      </c>
      <c r="K29" s="1">
        <v>17.0</v>
      </c>
      <c r="L29" s="1">
        <f>K29*0.148</f>
        <v>2.516</v>
      </c>
      <c r="M29" s="1">
        <f>(L29/L30)</f>
        <v>4.193333333</v>
      </c>
      <c r="N29" s="1">
        <f>(M29+H29)/2</f>
        <v>4.373589744</v>
      </c>
    </row>
    <row r="30" ht="14.25" customHeight="1">
      <c r="C30" s="1" t="s">
        <v>11</v>
      </c>
      <c r="D30" s="1" t="s">
        <v>12</v>
      </c>
      <c r="E30" s="1" t="s">
        <v>13</v>
      </c>
      <c r="F30" s="1">
        <v>13.0</v>
      </c>
      <c r="G30" s="1">
        <f>(F30/10)*0.5</f>
        <v>0.65</v>
      </c>
      <c r="J30" s="1" t="s">
        <v>13</v>
      </c>
      <c r="K30" s="1">
        <v>12.0</v>
      </c>
      <c r="L30" s="1">
        <f>(K30/10)*0.5</f>
        <v>0.6</v>
      </c>
    </row>
    <row r="31" ht="14.25" customHeight="1">
      <c r="Q31" s="1" t="s">
        <v>14</v>
      </c>
      <c r="R31" s="1" t="s">
        <v>15</v>
      </c>
    </row>
    <row r="32" ht="14.25" customHeight="1">
      <c r="B32" s="1">
        <v>5.0</v>
      </c>
      <c r="C32" s="1" t="s">
        <v>24</v>
      </c>
      <c r="D32" s="1">
        <v>73.3203</v>
      </c>
      <c r="E32" s="1">
        <v>255.0</v>
      </c>
      <c r="F32" s="1">
        <v>0.0</v>
      </c>
      <c r="G32" s="1">
        <v>255.0</v>
      </c>
      <c r="H32" s="1">
        <v>255.0</v>
      </c>
      <c r="I32" s="1">
        <v>49.98</v>
      </c>
      <c r="J32" s="1">
        <v>576.2802</v>
      </c>
      <c r="K32" s="1">
        <v>0.0</v>
      </c>
      <c r="L32" s="1">
        <v>18696.6776</v>
      </c>
      <c r="M32" s="1">
        <v>255.0</v>
      </c>
      <c r="N32" s="1">
        <v>77775.0</v>
      </c>
      <c r="O32" s="1">
        <v>0.0</v>
      </c>
      <c r="P32" s="1">
        <v>255.0</v>
      </c>
      <c r="Q32" s="1">
        <v>49.6533</v>
      </c>
      <c r="R32" s="1">
        <f>Q32*0.148</f>
        <v>7.3486884</v>
      </c>
    </row>
    <row r="33" ht="14.25" customHeight="1">
      <c r="Q33" s="1" t="s">
        <v>17</v>
      </c>
      <c r="R33" s="1" t="s">
        <v>32</v>
      </c>
    </row>
    <row r="34" ht="14.25" customHeight="1">
      <c r="B34" s="1">
        <v>2.0</v>
      </c>
      <c r="C34" s="1" t="s">
        <v>37</v>
      </c>
      <c r="D34" s="1">
        <v>42.0</v>
      </c>
      <c r="E34" s="1">
        <v>659.5188</v>
      </c>
      <c r="F34" s="1">
        <v>84.0562</v>
      </c>
      <c r="G34" s="1">
        <v>572.0</v>
      </c>
      <c r="H34" s="1">
        <v>832.0631</v>
      </c>
      <c r="I34" s="1">
        <v>60.5</v>
      </c>
      <c r="J34" s="1">
        <v>20.4167</v>
      </c>
      <c r="K34" s="1">
        <v>90.0</v>
      </c>
      <c r="L34" s="1">
        <v>27699.7883</v>
      </c>
      <c r="M34" s="1">
        <v>618.6565</v>
      </c>
      <c r="N34" s="1">
        <v>27699.7883</v>
      </c>
      <c r="O34" s="3">
        <v>-3.403E38</v>
      </c>
      <c r="P34" s="3">
        <v>3.4E38</v>
      </c>
      <c r="Q34" s="1">
        <v>40.8333</v>
      </c>
      <c r="R34" s="1">
        <f>(Q34/10)*0.5</f>
        <v>2.041665</v>
      </c>
    </row>
    <row r="35" ht="14.25" customHeight="1"/>
    <row r="36" ht="14.25" customHeight="1"/>
    <row r="37" ht="14.25" customHeight="1"/>
    <row r="38" ht="14.25" customHeight="1"/>
    <row r="39" ht="14.25" customHeight="1">
      <c r="R39" s="1">
        <v>1.525</v>
      </c>
    </row>
    <row r="40" ht="14.25" customHeight="1">
      <c r="R40" s="1">
        <v>1.708335</v>
      </c>
    </row>
    <row r="41" ht="14.25" customHeight="1">
      <c r="R41" s="1">
        <v>1.575</v>
      </c>
    </row>
    <row r="42" ht="14.25" customHeight="1">
      <c r="R42" s="1">
        <v>2.041665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6" width="8.71"/>
    <col customWidth="1" min="17" max="17" width="28.14"/>
    <col customWidth="1" min="18" max="26" width="8.71"/>
  </cols>
  <sheetData>
    <row r="1" ht="14.25" customHeight="1"/>
    <row r="2" ht="14.25" customHeight="1">
      <c r="C2" s="1" t="s">
        <v>38</v>
      </c>
    </row>
    <row r="3" ht="14.25" customHeight="1"/>
    <row r="4" ht="14.25" customHeight="1">
      <c r="E4" s="1" t="s">
        <v>4</v>
      </c>
      <c r="H4" s="1" t="s">
        <v>5</v>
      </c>
      <c r="M4" s="1" t="s">
        <v>5</v>
      </c>
      <c r="N4" s="1" t="s">
        <v>6</v>
      </c>
    </row>
    <row r="5" ht="14.25" customHeight="1">
      <c r="B5" s="1" t="s">
        <v>7</v>
      </c>
      <c r="C5" s="1" t="s">
        <v>8</v>
      </c>
      <c r="D5" s="1" t="s">
        <v>9</v>
      </c>
      <c r="E5" s="1" t="s">
        <v>10</v>
      </c>
      <c r="F5" s="1">
        <v>11.0</v>
      </c>
      <c r="G5" s="1">
        <f>F5*0.148</f>
        <v>1.628</v>
      </c>
      <c r="H5" s="1">
        <f>(G5/G6)</f>
        <v>3.256</v>
      </c>
      <c r="J5" s="1" t="s">
        <v>10</v>
      </c>
      <c r="K5" s="1">
        <v>14.9167</v>
      </c>
      <c r="L5" s="1">
        <f>K5*0.148</f>
        <v>2.2076716</v>
      </c>
      <c r="M5" s="1">
        <f>(L5/L6)</f>
        <v>3.396417846</v>
      </c>
      <c r="N5" s="1">
        <f>(M5+H5)/2</f>
        <v>3.326208923</v>
      </c>
    </row>
    <row r="6" ht="14.25" customHeight="1">
      <c r="C6" s="1" t="s">
        <v>11</v>
      </c>
      <c r="D6" s="1" t="s">
        <v>12</v>
      </c>
      <c r="E6" s="1" t="s">
        <v>13</v>
      </c>
      <c r="F6" s="1">
        <v>10.0</v>
      </c>
      <c r="G6" s="1">
        <f>(F6/10)*0.5</f>
        <v>0.5</v>
      </c>
      <c r="J6" s="1" t="s">
        <v>13</v>
      </c>
      <c r="K6" s="1">
        <v>13.0</v>
      </c>
      <c r="L6" s="1">
        <f>(K6/10)*0.5</f>
        <v>0.65</v>
      </c>
    </row>
    <row r="7" ht="14.25" customHeight="1">
      <c r="Q7" s="1" t="s">
        <v>14</v>
      </c>
      <c r="R7" s="1" t="s">
        <v>15</v>
      </c>
    </row>
    <row r="8" ht="14.25" customHeight="1">
      <c r="B8" s="1">
        <v>7.0</v>
      </c>
      <c r="C8" s="1" t="s">
        <v>21</v>
      </c>
      <c r="D8" s="1">
        <v>82.3612</v>
      </c>
      <c r="E8" s="1">
        <v>0.0</v>
      </c>
      <c r="F8" s="1">
        <v>0.0</v>
      </c>
      <c r="G8" s="1">
        <v>0.0</v>
      </c>
      <c r="H8" s="1">
        <v>0.0</v>
      </c>
      <c r="I8" s="1">
        <v>50.7275</v>
      </c>
      <c r="J8" s="1">
        <v>681.9837</v>
      </c>
      <c r="K8" s="1">
        <v>0.0</v>
      </c>
      <c r="L8" s="1">
        <v>0.0</v>
      </c>
      <c r="M8" s="1">
        <v>0.0</v>
      </c>
      <c r="N8" s="1">
        <v>0.0</v>
      </c>
      <c r="O8" s="1">
        <v>0.0</v>
      </c>
      <c r="P8" s="1">
        <v>255.0</v>
      </c>
      <c r="Q8" s="1">
        <v>46.5217</v>
      </c>
      <c r="R8" s="1">
        <f>Q8*0.148</f>
        <v>6.8852116</v>
      </c>
    </row>
    <row r="9" ht="14.25" customHeight="1">
      <c r="Q9" s="1" t="s">
        <v>17</v>
      </c>
      <c r="R9" s="1" t="s">
        <v>32</v>
      </c>
    </row>
    <row r="10" ht="14.25" customHeight="1">
      <c r="B10" s="1">
        <v>3.0</v>
      </c>
      <c r="C10" s="1" t="s">
        <v>39</v>
      </c>
      <c r="D10" s="1">
        <v>8.0</v>
      </c>
      <c r="E10" s="1">
        <v>1000.9489</v>
      </c>
      <c r="F10" s="1">
        <v>43.7847</v>
      </c>
      <c r="G10" s="1">
        <v>928.2556</v>
      </c>
      <c r="H10" s="1">
        <v>1040.3334</v>
      </c>
      <c r="I10" s="1">
        <v>78.1667</v>
      </c>
      <c r="J10" s="1">
        <v>3.5833</v>
      </c>
      <c r="K10" s="1">
        <v>90.0</v>
      </c>
      <c r="L10" s="1">
        <v>8007.5909</v>
      </c>
      <c r="M10" s="1">
        <v>1014.3153</v>
      </c>
      <c r="N10" s="1">
        <v>8007.5909</v>
      </c>
      <c r="O10" s="3">
        <v>-3.403E38</v>
      </c>
      <c r="P10" s="3">
        <v>3.4E38</v>
      </c>
      <c r="Q10" s="1">
        <v>7.1667</v>
      </c>
      <c r="R10" s="1">
        <f>(Q10/10)*0.5</f>
        <v>0.358335</v>
      </c>
    </row>
    <row r="11" ht="14.25" customHeight="1"/>
    <row r="12" ht="14.25" customHeight="1"/>
    <row r="13" ht="14.25" customHeight="1">
      <c r="F13" s="1" t="s">
        <v>4</v>
      </c>
      <c r="H13" s="1" t="s">
        <v>5</v>
      </c>
      <c r="M13" s="1" t="s">
        <v>5</v>
      </c>
      <c r="N13" s="1" t="s">
        <v>6</v>
      </c>
    </row>
    <row r="14" ht="14.25" customHeight="1">
      <c r="B14" s="1" t="s">
        <v>20</v>
      </c>
      <c r="C14" s="1" t="s">
        <v>8</v>
      </c>
      <c r="D14" s="1" t="s">
        <v>9</v>
      </c>
      <c r="E14" s="1" t="s">
        <v>10</v>
      </c>
      <c r="F14" s="1">
        <v>17.075</v>
      </c>
      <c r="G14" s="1">
        <f>F14*0.148</f>
        <v>2.5271</v>
      </c>
      <c r="H14" s="1">
        <f>(G14/G15)</f>
        <v>3.412118143</v>
      </c>
      <c r="J14" s="1" t="s">
        <v>10</v>
      </c>
      <c r="K14" s="1">
        <v>13.5</v>
      </c>
      <c r="L14" s="1">
        <f>K14*0.148</f>
        <v>1.998</v>
      </c>
      <c r="M14" s="1">
        <f>(L14/L15)</f>
        <v>2.493603744</v>
      </c>
      <c r="N14" s="1">
        <f>(M14+H14)/2</f>
        <v>2.952860944</v>
      </c>
    </row>
    <row r="15" ht="14.25" customHeight="1">
      <c r="C15" s="1" t="s">
        <v>11</v>
      </c>
      <c r="D15" s="1" t="s">
        <v>12</v>
      </c>
      <c r="E15" s="1" t="s">
        <v>13</v>
      </c>
      <c r="F15" s="1">
        <v>14.8125</v>
      </c>
      <c r="G15" s="1">
        <f>(F15/10)*0.5</f>
        <v>0.740625</v>
      </c>
      <c r="J15" s="1" t="s">
        <v>13</v>
      </c>
      <c r="K15" s="1">
        <v>16.025</v>
      </c>
      <c r="L15" s="1">
        <f>(K15/10)*0.5</f>
        <v>0.80125</v>
      </c>
    </row>
    <row r="16" ht="14.25" customHeight="1">
      <c r="Q16" s="1" t="s">
        <v>14</v>
      </c>
      <c r="R16" s="1" t="s">
        <v>15</v>
      </c>
    </row>
    <row r="17" ht="14.25" customHeight="1">
      <c r="B17" s="1">
        <v>5.0</v>
      </c>
      <c r="C17" s="1" t="s">
        <v>16</v>
      </c>
      <c r="D17" s="1">
        <v>147.983</v>
      </c>
      <c r="E17" s="1">
        <v>246.2533</v>
      </c>
      <c r="F17" s="1">
        <v>46.4715</v>
      </c>
      <c r="G17" s="1">
        <v>0.0</v>
      </c>
      <c r="H17" s="1">
        <v>255.0</v>
      </c>
      <c r="I17" s="1">
        <v>53.04</v>
      </c>
      <c r="J17" s="1">
        <v>847.8985</v>
      </c>
      <c r="K17" s="1">
        <v>0.0</v>
      </c>
      <c r="L17" s="1">
        <v>36441.2901</v>
      </c>
      <c r="M17" s="1">
        <v>255.0</v>
      </c>
      <c r="N17" s="1">
        <v>93330.0</v>
      </c>
      <c r="O17" s="1">
        <v>0.0</v>
      </c>
      <c r="P17" s="1">
        <v>255.0</v>
      </c>
      <c r="Q17" s="1">
        <v>65.52</v>
      </c>
      <c r="R17" s="1">
        <f>Q17*0.148</f>
        <v>9.69696</v>
      </c>
    </row>
    <row r="18" ht="14.25" customHeight="1">
      <c r="Q18" s="1" t="s">
        <v>17</v>
      </c>
      <c r="R18" s="1" t="s">
        <v>32</v>
      </c>
    </row>
    <row r="19" ht="14.25" customHeight="1">
      <c r="B19" s="1">
        <v>1.0</v>
      </c>
      <c r="C19" s="1" t="s">
        <v>40</v>
      </c>
      <c r="D19" s="1">
        <v>9.0</v>
      </c>
      <c r="E19" s="1">
        <v>995.9214</v>
      </c>
      <c r="F19" s="1">
        <v>24.9433</v>
      </c>
      <c r="G19" s="1">
        <v>953.9167</v>
      </c>
      <c r="H19" s="1">
        <v>1019.1667</v>
      </c>
      <c r="I19" s="1">
        <v>55.1667</v>
      </c>
      <c r="J19" s="1">
        <v>3.75</v>
      </c>
      <c r="K19" s="1">
        <v>90.0</v>
      </c>
      <c r="L19" s="1">
        <v>8963.2923</v>
      </c>
      <c r="M19" s="1">
        <v>1002.8542</v>
      </c>
      <c r="N19" s="1">
        <v>8963.2923</v>
      </c>
      <c r="O19" s="3">
        <v>-3.403E38</v>
      </c>
      <c r="P19" s="3">
        <v>3.4E38</v>
      </c>
      <c r="Q19" s="1">
        <v>7.5</v>
      </c>
      <c r="R19" s="1">
        <f>(Q19/10)*0.5</f>
        <v>0.375</v>
      </c>
    </row>
    <row r="20" ht="14.25" customHeight="1"/>
    <row r="21" ht="14.25" customHeight="1"/>
    <row r="22" ht="14.25" customHeight="1">
      <c r="H22" s="1" t="s">
        <v>5</v>
      </c>
      <c r="M22" s="1" t="s">
        <v>5</v>
      </c>
      <c r="N22" s="1" t="s">
        <v>6</v>
      </c>
    </row>
    <row r="23" ht="14.25" customHeight="1">
      <c r="B23" s="1" t="s">
        <v>23</v>
      </c>
      <c r="C23" s="1" t="s">
        <v>8</v>
      </c>
      <c r="D23" s="1" t="s">
        <v>9</v>
      </c>
      <c r="E23" s="1" t="s">
        <v>10</v>
      </c>
      <c r="F23" s="1">
        <v>19.25</v>
      </c>
      <c r="G23" s="1">
        <f>F23*0.148</f>
        <v>2.849</v>
      </c>
      <c r="H23" s="1">
        <f>(G23/G24)</f>
        <v>3.436670688</v>
      </c>
      <c r="J23" s="1" t="s">
        <v>10</v>
      </c>
      <c r="K23" s="1">
        <v>14.0</v>
      </c>
      <c r="L23" s="1">
        <f>K23*0.148</f>
        <v>2.072</v>
      </c>
      <c r="M23" s="1">
        <f>(L23/L24)</f>
        <v>3.489684211</v>
      </c>
      <c r="N23" s="1">
        <f>(M23+H23)/2</f>
        <v>3.463177449</v>
      </c>
    </row>
    <row r="24" ht="14.25" customHeight="1">
      <c r="C24" s="1" t="s">
        <v>11</v>
      </c>
      <c r="D24" s="1" t="s">
        <v>12</v>
      </c>
      <c r="E24" s="1" t="s">
        <v>13</v>
      </c>
      <c r="F24" s="1">
        <v>16.58</v>
      </c>
      <c r="G24" s="1">
        <f>(F24/10)*0.5</f>
        <v>0.829</v>
      </c>
      <c r="J24" s="1" t="s">
        <v>13</v>
      </c>
      <c r="K24" s="1">
        <v>11.875</v>
      </c>
      <c r="L24" s="1">
        <f>(K24/10)*0.5</f>
        <v>0.59375</v>
      </c>
    </row>
    <row r="25" ht="14.25" customHeight="1">
      <c r="Q25" s="1" t="s">
        <v>14</v>
      </c>
      <c r="R25" s="1" t="s">
        <v>15</v>
      </c>
    </row>
    <row r="26" ht="14.25" customHeight="1">
      <c r="B26" s="1">
        <v>6.0</v>
      </c>
      <c r="C26" s="1" t="s">
        <v>35</v>
      </c>
      <c r="D26" s="1">
        <v>56.6396</v>
      </c>
      <c r="E26" s="1">
        <v>246.7742</v>
      </c>
      <c r="F26" s="1">
        <v>45.1274</v>
      </c>
      <c r="G26" s="1">
        <v>0.0</v>
      </c>
      <c r="H26" s="1">
        <v>255.0</v>
      </c>
      <c r="I26" s="1">
        <v>51.425</v>
      </c>
      <c r="J26" s="1">
        <v>454.1927</v>
      </c>
      <c r="K26" s="1">
        <v>0.0</v>
      </c>
      <c r="L26" s="1">
        <v>13977.1904</v>
      </c>
      <c r="M26" s="1">
        <v>255.0</v>
      </c>
      <c r="N26" s="1">
        <v>76500.0</v>
      </c>
      <c r="O26" s="1">
        <v>0.0</v>
      </c>
      <c r="P26" s="1">
        <v>255.0</v>
      </c>
      <c r="Q26" s="1">
        <v>52.53</v>
      </c>
      <c r="R26" s="1">
        <f>Q26*0.148</f>
        <v>7.77444</v>
      </c>
    </row>
    <row r="27" ht="14.25" customHeight="1">
      <c r="Q27" s="1" t="s">
        <v>17</v>
      </c>
      <c r="R27" s="1" t="s">
        <v>32</v>
      </c>
    </row>
    <row r="28" ht="14.25" customHeight="1">
      <c r="B28" s="1">
        <v>2.0</v>
      </c>
      <c r="C28" s="1" t="s">
        <v>41</v>
      </c>
      <c r="D28" s="1">
        <v>15.0</v>
      </c>
      <c r="E28" s="1">
        <v>1118.5706</v>
      </c>
      <c r="F28" s="1">
        <v>68.2684</v>
      </c>
      <c r="G28" s="1">
        <v>1001.5834</v>
      </c>
      <c r="H28" s="1">
        <v>1199.1666</v>
      </c>
      <c r="I28" s="1">
        <v>59.1667</v>
      </c>
      <c r="J28" s="1">
        <v>7.0833</v>
      </c>
      <c r="K28" s="1">
        <v>90.0</v>
      </c>
      <c r="L28" s="1">
        <v>16778.5586</v>
      </c>
      <c r="M28" s="1">
        <v>1124.0764</v>
      </c>
      <c r="N28" s="1">
        <v>16778.5586</v>
      </c>
      <c r="O28" s="3">
        <v>-3.403E38</v>
      </c>
      <c r="P28" s="3">
        <v>3.4E38</v>
      </c>
      <c r="Q28" s="1">
        <v>14.1667</v>
      </c>
      <c r="R28" s="1">
        <f>(Q28/10)*0.5</f>
        <v>0.708335</v>
      </c>
    </row>
    <row r="29" ht="14.25" customHeight="1"/>
    <row r="30" ht="14.25" customHeight="1"/>
    <row r="31" ht="14.25" customHeight="1">
      <c r="H31" s="1" t="s">
        <v>5</v>
      </c>
      <c r="M31" s="1" t="s">
        <v>5</v>
      </c>
      <c r="N31" s="1" t="s">
        <v>6</v>
      </c>
    </row>
    <row r="32" ht="14.25" customHeight="1">
      <c r="B32" s="1" t="s">
        <v>26</v>
      </c>
      <c r="C32" s="1" t="s">
        <v>8</v>
      </c>
      <c r="D32" s="1" t="s">
        <v>9</v>
      </c>
      <c r="E32" s="1" t="s">
        <v>10</v>
      </c>
      <c r="F32" s="1">
        <v>18.125</v>
      </c>
      <c r="G32" s="1">
        <f>F32*0.148</f>
        <v>2.6825</v>
      </c>
      <c r="H32" s="1">
        <f>(G32/G33)</f>
        <v>5.14011976</v>
      </c>
      <c r="J32" s="1" t="s">
        <v>10</v>
      </c>
      <c r="K32" s="1">
        <v>15.1667</v>
      </c>
      <c r="L32" s="1">
        <f>K32*0.148</f>
        <v>2.2446716</v>
      </c>
      <c r="M32" s="1">
        <f>(L32/L33)</f>
        <v>3.197150772</v>
      </c>
      <c r="N32" s="1">
        <f>(M32+H32)/2</f>
        <v>4.168635266</v>
      </c>
    </row>
    <row r="33" ht="14.25" customHeight="1">
      <c r="C33" s="1" t="s">
        <v>11</v>
      </c>
      <c r="D33" s="1" t="s">
        <v>12</v>
      </c>
      <c r="E33" s="1" t="s">
        <v>13</v>
      </c>
      <c r="F33" s="1">
        <v>10.4375</v>
      </c>
      <c r="G33" s="1">
        <f>(F33/10)*0.5</f>
        <v>0.521875</v>
      </c>
      <c r="J33" s="1" t="s">
        <v>13</v>
      </c>
      <c r="K33" s="1">
        <v>14.0417</v>
      </c>
      <c r="L33" s="1">
        <f>(K33/10)*0.5</f>
        <v>0.702085</v>
      </c>
    </row>
    <row r="34" ht="14.25" customHeight="1">
      <c r="Q34" s="1" t="s">
        <v>14</v>
      </c>
      <c r="R34" s="1" t="s">
        <v>15</v>
      </c>
    </row>
    <row r="35" ht="14.25" customHeight="1">
      <c r="B35" s="1">
        <v>5.0</v>
      </c>
      <c r="C35" s="1" t="s">
        <v>24</v>
      </c>
      <c r="D35" s="1">
        <v>194.1273</v>
      </c>
      <c r="E35" s="1">
        <v>255.0</v>
      </c>
      <c r="F35" s="1">
        <v>0.0</v>
      </c>
      <c r="G35" s="1">
        <v>255.0</v>
      </c>
      <c r="H35" s="1">
        <v>255.0</v>
      </c>
      <c r="I35" s="1">
        <v>63.3233</v>
      </c>
      <c r="J35" s="1">
        <v>1061.1858</v>
      </c>
      <c r="K35" s="1">
        <v>0.0</v>
      </c>
      <c r="L35" s="1">
        <v>49502.4648</v>
      </c>
      <c r="M35" s="1">
        <v>255.0</v>
      </c>
      <c r="N35" s="1">
        <v>84405.0</v>
      </c>
      <c r="O35" s="1">
        <v>0.0</v>
      </c>
      <c r="P35" s="1">
        <v>255.0</v>
      </c>
      <c r="Q35" s="1">
        <v>66.55</v>
      </c>
      <c r="R35" s="1">
        <f>Q35*0.148</f>
        <v>9.8494</v>
      </c>
    </row>
    <row r="36" ht="14.25" customHeight="1">
      <c r="Q36" s="1" t="s">
        <v>17</v>
      </c>
      <c r="R36" s="1" t="s">
        <v>32</v>
      </c>
    </row>
    <row r="37" ht="14.25" customHeight="1">
      <c r="B37" s="1">
        <v>3.0</v>
      </c>
      <c r="C37" s="1" t="s">
        <v>42</v>
      </c>
      <c r="D37" s="1">
        <v>16.0</v>
      </c>
      <c r="E37" s="1">
        <v>1219.1371</v>
      </c>
      <c r="F37" s="1">
        <v>49.5243</v>
      </c>
      <c r="G37" s="1">
        <v>1140.3</v>
      </c>
      <c r="H37" s="1">
        <v>1298.51</v>
      </c>
      <c r="I37" s="1">
        <v>69.1667</v>
      </c>
      <c r="J37" s="1">
        <v>7.5833</v>
      </c>
      <c r="K37" s="1">
        <v>90.0</v>
      </c>
      <c r="L37" s="1">
        <v>19506.1934</v>
      </c>
      <c r="M37" s="1">
        <v>1211.1627</v>
      </c>
      <c r="N37" s="1">
        <v>19506.1934</v>
      </c>
      <c r="O37" s="3">
        <v>-3.403E38</v>
      </c>
      <c r="P37" s="3">
        <v>3.4E38</v>
      </c>
      <c r="Q37" s="1">
        <v>15.1667</v>
      </c>
      <c r="R37" s="1">
        <f>(Q37/10)*0.5</f>
        <v>0.758335</v>
      </c>
    </row>
    <row r="38" ht="14.25" customHeight="1"/>
    <row r="39" ht="14.25" customHeight="1">
      <c r="H39" s="1" t="s">
        <v>5</v>
      </c>
      <c r="M39" s="1" t="s">
        <v>5</v>
      </c>
      <c r="N39" s="1" t="s">
        <v>6</v>
      </c>
    </row>
    <row r="40" ht="14.25" customHeight="1">
      <c r="B40" s="1" t="s">
        <v>29</v>
      </c>
      <c r="C40" s="1" t="s">
        <v>8</v>
      </c>
      <c r="D40" s="1" t="s">
        <v>9</v>
      </c>
      <c r="E40" s="1" t="s">
        <v>10</v>
      </c>
      <c r="F40" s="1">
        <v>18.0</v>
      </c>
      <c r="G40" s="1">
        <f>F40*0.148</f>
        <v>2.664</v>
      </c>
      <c r="H40" s="1">
        <f>(G40/G41)</f>
        <v>6.87483871</v>
      </c>
      <c r="J40" s="1" t="s">
        <v>10</v>
      </c>
      <c r="K40" s="1">
        <v>8.625</v>
      </c>
      <c r="L40" s="1">
        <f>K40*0.148</f>
        <v>1.2765</v>
      </c>
      <c r="M40" s="1">
        <f>(L40/L41)</f>
        <v>2.63875969</v>
      </c>
      <c r="N40" s="1">
        <f>(M40+H40)/2</f>
        <v>4.7567992</v>
      </c>
    </row>
    <row r="41" ht="14.25" customHeight="1">
      <c r="C41" s="1" t="s">
        <v>11</v>
      </c>
      <c r="D41" s="1" t="s">
        <v>12</v>
      </c>
      <c r="E41" s="1" t="s">
        <v>13</v>
      </c>
      <c r="F41" s="1">
        <v>7.75</v>
      </c>
      <c r="G41" s="1">
        <f>(F41/10)*0.5</f>
        <v>0.3875</v>
      </c>
      <c r="J41" s="1" t="s">
        <v>13</v>
      </c>
      <c r="K41" s="1">
        <v>9.675</v>
      </c>
      <c r="L41" s="1">
        <f>(K41/10)*0.5</f>
        <v>0.48375</v>
      </c>
    </row>
    <row r="42" ht="14.25" customHeight="1"/>
    <row r="43" ht="14.25" customHeight="1">
      <c r="Q43" s="1" t="s">
        <v>14</v>
      </c>
      <c r="R43" s="1" t="s">
        <v>15</v>
      </c>
    </row>
    <row r="44" ht="14.25" customHeight="1">
      <c r="B44" s="1">
        <v>11.0</v>
      </c>
      <c r="C44" s="1" t="s">
        <v>27</v>
      </c>
      <c r="D44" s="1">
        <v>105.4446</v>
      </c>
      <c r="E44" s="1">
        <v>255.0</v>
      </c>
      <c r="F44" s="1">
        <v>0.0</v>
      </c>
      <c r="G44" s="1">
        <v>255.0</v>
      </c>
      <c r="H44" s="1">
        <v>255.0</v>
      </c>
      <c r="I44" s="1">
        <v>53.1433</v>
      </c>
      <c r="J44" s="1">
        <v>793.0345</v>
      </c>
      <c r="K44" s="1">
        <v>0.0</v>
      </c>
      <c r="L44" s="1">
        <v>26888.3847</v>
      </c>
      <c r="M44" s="1">
        <v>255.0</v>
      </c>
      <c r="N44" s="1">
        <v>72165.0</v>
      </c>
      <c r="O44" s="1">
        <v>0.0</v>
      </c>
      <c r="P44" s="1">
        <v>255.0</v>
      </c>
      <c r="Q44" s="1">
        <v>50.29</v>
      </c>
      <c r="R44" s="1">
        <f>Q44*0.148</f>
        <v>7.44292</v>
      </c>
    </row>
    <row r="45" ht="14.25" customHeight="1">
      <c r="Q45" s="1" t="s">
        <v>17</v>
      </c>
      <c r="R45" s="1" t="s">
        <v>32</v>
      </c>
    </row>
    <row r="46" ht="14.25" customHeight="1">
      <c r="B46" s="1">
        <v>4.0</v>
      </c>
      <c r="C46" s="1" t="s">
        <v>43</v>
      </c>
      <c r="D46" s="1">
        <v>20.0</v>
      </c>
      <c r="E46" s="1">
        <v>1067.1131</v>
      </c>
      <c r="F46" s="1">
        <v>21.511</v>
      </c>
      <c r="G46" s="1">
        <v>1014.4445</v>
      </c>
      <c r="H46" s="1">
        <v>1095.6627</v>
      </c>
      <c r="I46" s="1">
        <v>70.8333</v>
      </c>
      <c r="J46" s="1">
        <v>9.5833</v>
      </c>
      <c r="K46" s="1">
        <v>90.0</v>
      </c>
      <c r="L46" s="1">
        <v>21342.2628</v>
      </c>
      <c r="M46" s="1">
        <v>1068.1479</v>
      </c>
      <c r="N46" s="1">
        <v>21342.2628</v>
      </c>
      <c r="O46" s="3">
        <v>-3.403E38</v>
      </c>
      <c r="P46" s="3">
        <v>3.4E38</v>
      </c>
      <c r="Q46" s="1">
        <v>19.1667</v>
      </c>
      <c r="R46" s="1">
        <f>(Q46/10)*0.5</f>
        <v>0.958335</v>
      </c>
    </row>
    <row r="47" ht="14.25" customHeight="1"/>
    <row r="48" ht="14.25" customHeight="1"/>
    <row r="49" ht="14.25" customHeight="1"/>
    <row r="50" ht="14.25" customHeight="1"/>
    <row r="51" ht="14.25" customHeight="1">
      <c r="R51" s="1">
        <v>0.35833499999999996</v>
      </c>
    </row>
    <row r="52" ht="14.25" customHeight="1">
      <c r="R52" s="1">
        <v>0.375</v>
      </c>
    </row>
    <row r="53" ht="14.25" customHeight="1">
      <c r="R53" s="1">
        <v>0.708335</v>
      </c>
    </row>
    <row r="54" ht="14.25" customHeight="1">
      <c r="R54" s="1">
        <v>0.758335</v>
      </c>
    </row>
    <row r="55" ht="14.25" customHeight="1">
      <c r="R55" s="1">
        <v>0.9583349999999999</v>
      </c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7" width="8.71"/>
    <col customWidth="1" min="18" max="18" width="22.86"/>
    <col customWidth="1" min="19" max="26" width="8.71"/>
  </cols>
  <sheetData>
    <row r="1" ht="14.25" customHeight="1"/>
    <row r="2" ht="14.25" customHeight="1"/>
    <row r="3" ht="14.25" customHeight="1">
      <c r="C3" s="1" t="s">
        <v>44</v>
      </c>
    </row>
    <row r="4" ht="14.25" customHeight="1"/>
    <row r="5" ht="14.25" customHeight="1"/>
    <row r="6" ht="14.25" customHeight="1">
      <c r="I6" s="1" t="s">
        <v>45</v>
      </c>
    </row>
    <row r="7" ht="14.25" customHeight="1">
      <c r="F7" s="1" t="s">
        <v>4</v>
      </c>
      <c r="I7" s="1" t="s">
        <v>5</v>
      </c>
      <c r="N7" s="1" t="s">
        <v>5</v>
      </c>
      <c r="O7" s="1" t="s">
        <v>6</v>
      </c>
    </row>
    <row r="8" ht="14.25" customHeight="1">
      <c r="C8" s="1" t="s">
        <v>7</v>
      </c>
      <c r="D8" s="1" t="s">
        <v>8</v>
      </c>
      <c r="E8" s="1" t="s">
        <v>9</v>
      </c>
      <c r="F8" s="1" t="s">
        <v>10</v>
      </c>
      <c r="G8" s="1">
        <v>12.625</v>
      </c>
      <c r="H8" s="1">
        <f>G8*0.148</f>
        <v>1.8685</v>
      </c>
      <c r="I8" s="1">
        <f>(H8/H9)</f>
        <v>2.247819549</v>
      </c>
      <c r="K8" s="1" t="s">
        <v>10</v>
      </c>
      <c r="L8" s="1">
        <v>13.125</v>
      </c>
      <c r="M8" s="1">
        <f>L8*0.148</f>
        <v>1.9425</v>
      </c>
      <c r="N8" s="1">
        <f>(M8/M9)</f>
        <v>2.261547865</v>
      </c>
      <c r="O8" s="1">
        <f>(N8+I8)/2</f>
        <v>2.254683707</v>
      </c>
    </row>
    <row r="9" ht="14.25" customHeight="1">
      <c r="D9" s="1" t="s">
        <v>11</v>
      </c>
      <c r="E9" s="1" t="s">
        <v>12</v>
      </c>
      <c r="F9" s="1" t="s">
        <v>13</v>
      </c>
      <c r="G9" s="1">
        <v>16.625</v>
      </c>
      <c r="H9" s="1">
        <f>(G9/10)*0.5</f>
        <v>0.83125</v>
      </c>
      <c r="K9" s="1" t="s">
        <v>13</v>
      </c>
      <c r="L9" s="1">
        <v>17.1785</v>
      </c>
      <c r="M9" s="1">
        <f>(L9/10)*0.5</f>
        <v>0.858925</v>
      </c>
    </row>
    <row r="10" ht="14.25" customHeight="1"/>
    <row r="11" ht="14.25" customHeight="1">
      <c r="R11" s="1" t="s">
        <v>14</v>
      </c>
      <c r="S11" s="1" t="s">
        <v>15</v>
      </c>
    </row>
    <row r="12" ht="14.25" customHeight="1">
      <c r="C12" s="1">
        <v>5.0</v>
      </c>
      <c r="D12" s="1" t="s">
        <v>21</v>
      </c>
      <c r="E12" s="1">
        <v>131.538</v>
      </c>
      <c r="F12" s="1">
        <v>255.0</v>
      </c>
      <c r="G12" s="1">
        <v>0.0</v>
      </c>
      <c r="H12" s="1">
        <v>255.0</v>
      </c>
      <c r="I12" s="1">
        <v>255.0</v>
      </c>
      <c r="J12" s="1">
        <v>43.3583</v>
      </c>
      <c r="K12" s="1">
        <v>1411.1328</v>
      </c>
      <c r="L12" s="1">
        <v>0.0</v>
      </c>
      <c r="M12" s="1">
        <v>33542.1908</v>
      </c>
      <c r="N12" s="1">
        <v>255.0</v>
      </c>
      <c r="O12" s="1">
        <v>59670.0</v>
      </c>
      <c r="P12" s="1">
        <v>0.0</v>
      </c>
      <c r="Q12" s="1">
        <v>255.0</v>
      </c>
      <c r="R12" s="1">
        <v>33.3967</v>
      </c>
      <c r="S12" s="1">
        <f>R12*0.148</f>
        <v>4.9427116</v>
      </c>
    </row>
    <row r="13" ht="14.25" customHeight="1">
      <c r="R13" s="1" t="s">
        <v>17</v>
      </c>
      <c r="S13" s="1" t="s">
        <v>32</v>
      </c>
    </row>
    <row r="14" ht="14.25" customHeight="1">
      <c r="C14" s="1">
        <v>5.0</v>
      </c>
      <c r="D14" s="1" t="s">
        <v>46</v>
      </c>
      <c r="E14" s="1">
        <v>42.0</v>
      </c>
      <c r="F14" s="1">
        <v>1393.2064</v>
      </c>
      <c r="G14" s="1">
        <v>149.6969</v>
      </c>
      <c r="H14" s="1">
        <v>1060.7334</v>
      </c>
      <c r="I14" s="1">
        <v>1564.3588</v>
      </c>
      <c r="J14" s="1">
        <v>49.1667</v>
      </c>
      <c r="K14" s="1">
        <v>20.5833</v>
      </c>
      <c r="L14" s="1">
        <v>90.0</v>
      </c>
      <c r="M14" s="1">
        <v>58514.668</v>
      </c>
      <c r="N14" s="1">
        <v>1454.5889</v>
      </c>
      <c r="O14" s="1">
        <v>58514.668</v>
      </c>
      <c r="P14" s="3">
        <v>-3.403E38</v>
      </c>
      <c r="Q14" s="3">
        <v>3.4E38</v>
      </c>
      <c r="R14" s="1">
        <v>41.1667</v>
      </c>
      <c r="S14" s="1">
        <f>(R14/10)*0.5</f>
        <v>2.058335</v>
      </c>
    </row>
    <row r="15" ht="14.25" customHeight="1"/>
    <row r="16" ht="14.25" customHeight="1"/>
    <row r="17" ht="14.25" customHeight="1">
      <c r="F17" s="1" t="s">
        <v>4</v>
      </c>
      <c r="I17" s="1" t="s">
        <v>5</v>
      </c>
      <c r="N17" s="1" t="s">
        <v>5</v>
      </c>
      <c r="O17" s="1" t="s">
        <v>6</v>
      </c>
    </row>
    <row r="18" ht="14.25" customHeight="1">
      <c r="C18" s="1" t="s">
        <v>20</v>
      </c>
      <c r="D18" s="1" t="s">
        <v>8</v>
      </c>
      <c r="E18" s="1" t="s">
        <v>9</v>
      </c>
      <c r="F18" s="1" t="s">
        <v>10</v>
      </c>
      <c r="G18" s="1">
        <v>17.5</v>
      </c>
      <c r="H18" s="1">
        <f>G18*0.148</f>
        <v>2.59</v>
      </c>
      <c r="I18" s="1">
        <f>(H18/H19)</f>
        <v>2.116445352</v>
      </c>
      <c r="K18" s="1" t="s">
        <v>10</v>
      </c>
      <c r="L18" s="1">
        <v>18.625</v>
      </c>
      <c r="M18" s="1">
        <f>L18*0.148</f>
        <v>2.7565</v>
      </c>
      <c r="N18" s="1">
        <f>(M18/M19)</f>
        <v>2.390201604</v>
      </c>
      <c r="O18" s="1">
        <f>(N18+I18)/2</f>
        <v>2.253323478</v>
      </c>
    </row>
    <row r="19" ht="14.25" customHeight="1">
      <c r="D19" s="1" t="s">
        <v>11</v>
      </c>
      <c r="E19" s="1" t="s">
        <v>12</v>
      </c>
      <c r="F19" s="1" t="s">
        <v>13</v>
      </c>
      <c r="G19" s="1">
        <v>24.475</v>
      </c>
      <c r="H19" s="1">
        <f>(G19/10)*0.5</f>
        <v>1.22375</v>
      </c>
      <c r="K19" s="1" t="s">
        <v>13</v>
      </c>
      <c r="L19" s="1">
        <v>23.065</v>
      </c>
      <c r="M19" s="1">
        <f>(L19/10)*0.5</f>
        <v>1.15325</v>
      </c>
    </row>
    <row r="20" ht="14.25" customHeight="1">
      <c r="R20" s="1" t="s">
        <v>14</v>
      </c>
      <c r="S20" s="1" t="s">
        <v>15</v>
      </c>
    </row>
    <row r="21" ht="14.25" customHeight="1">
      <c r="C21" s="1">
        <v>5.0</v>
      </c>
      <c r="D21" s="1" t="s">
        <v>16</v>
      </c>
      <c r="E21" s="1">
        <v>122.7402</v>
      </c>
      <c r="F21" s="1">
        <v>255.0</v>
      </c>
      <c r="G21" s="1">
        <v>0.0</v>
      </c>
      <c r="H21" s="1">
        <v>255.0</v>
      </c>
      <c r="I21" s="1">
        <v>255.0</v>
      </c>
      <c r="J21" s="1">
        <v>55.2825</v>
      </c>
      <c r="K21" s="1">
        <v>1095.4975</v>
      </c>
      <c r="L21" s="1">
        <v>0.0</v>
      </c>
      <c r="M21" s="1">
        <v>31298.7396</v>
      </c>
      <c r="N21" s="1">
        <v>255.0</v>
      </c>
      <c r="O21" s="1">
        <v>53550.0</v>
      </c>
      <c r="P21" s="1">
        <v>0.0</v>
      </c>
      <c r="Q21" s="1">
        <v>255.0</v>
      </c>
      <c r="R21" s="1">
        <v>40.755</v>
      </c>
      <c r="S21" s="1">
        <f>R21*0.148</f>
        <v>6.03174</v>
      </c>
    </row>
    <row r="22" ht="14.25" customHeight="1">
      <c r="R22" s="1" t="s">
        <v>17</v>
      </c>
      <c r="S22" s="1" t="s">
        <v>32</v>
      </c>
    </row>
    <row r="23" ht="14.25" customHeight="1">
      <c r="C23" s="1">
        <v>6.0</v>
      </c>
      <c r="D23" s="1" t="s">
        <v>47</v>
      </c>
      <c r="E23" s="1">
        <v>44.0</v>
      </c>
      <c r="F23" s="1">
        <v>923.2897</v>
      </c>
      <c r="G23" s="1">
        <v>211.0527</v>
      </c>
      <c r="H23" s="1">
        <v>755.3237</v>
      </c>
      <c r="I23" s="1">
        <v>1403.8778</v>
      </c>
      <c r="J23" s="1">
        <v>64.1667</v>
      </c>
      <c r="K23" s="1">
        <v>21.25</v>
      </c>
      <c r="L23" s="1">
        <v>90.0</v>
      </c>
      <c r="M23" s="1">
        <v>40624.7457</v>
      </c>
      <c r="N23" s="1">
        <v>804.4402</v>
      </c>
      <c r="O23" s="1">
        <v>40624.7457</v>
      </c>
      <c r="P23" s="3">
        <v>-3.403E38</v>
      </c>
      <c r="Q23" s="3">
        <v>3.4E38</v>
      </c>
      <c r="R23" s="1">
        <v>42.5</v>
      </c>
      <c r="S23" s="1">
        <f>(R23/10)*0.5</f>
        <v>2.125</v>
      </c>
    </row>
    <row r="24" ht="14.25" customHeight="1"/>
    <row r="25" ht="14.25" customHeight="1"/>
    <row r="26" ht="14.25" customHeight="1">
      <c r="F26" s="1" t="s">
        <v>4</v>
      </c>
      <c r="I26" s="1" t="s">
        <v>5</v>
      </c>
      <c r="N26" s="1" t="s">
        <v>5</v>
      </c>
      <c r="O26" s="1" t="s">
        <v>6</v>
      </c>
    </row>
    <row r="27" ht="14.25" customHeight="1">
      <c r="C27" s="1" t="s">
        <v>23</v>
      </c>
      <c r="D27" s="1" t="s">
        <v>8</v>
      </c>
      <c r="E27" s="1" t="s">
        <v>9</v>
      </c>
      <c r="F27" s="1" t="s">
        <v>10</v>
      </c>
      <c r="G27" s="1">
        <v>13.5625</v>
      </c>
      <c r="H27" s="1">
        <f>G27*0.148</f>
        <v>2.00725</v>
      </c>
      <c r="I27" s="1">
        <f>(H27/H28)</f>
        <v>3.058666667</v>
      </c>
      <c r="K27" s="1" t="s">
        <v>10</v>
      </c>
      <c r="L27" s="1">
        <v>15.5</v>
      </c>
      <c r="M27" s="1">
        <f>L27*0.148</f>
        <v>2.294</v>
      </c>
      <c r="N27" s="1">
        <f>(M27/M28)</f>
        <v>3.071464435</v>
      </c>
      <c r="O27" s="1">
        <f>(N27+I27)/2</f>
        <v>3.065065551</v>
      </c>
    </row>
    <row r="28" ht="14.25" customHeight="1">
      <c r="D28" s="1" t="s">
        <v>11</v>
      </c>
      <c r="E28" s="1" t="s">
        <v>12</v>
      </c>
      <c r="F28" s="1" t="s">
        <v>13</v>
      </c>
      <c r="G28" s="1">
        <v>13.125</v>
      </c>
      <c r="H28" s="1">
        <f>(G28/10)*0.5</f>
        <v>0.65625</v>
      </c>
      <c r="K28" s="1" t="s">
        <v>13</v>
      </c>
      <c r="L28" s="1">
        <v>14.9375</v>
      </c>
      <c r="M28" s="1">
        <f>(L28/10)*0.5</f>
        <v>0.746875</v>
      </c>
    </row>
    <row r="29" ht="14.25" customHeight="1">
      <c r="R29" s="1" t="s">
        <v>14</v>
      </c>
      <c r="S29" s="1" t="s">
        <v>15</v>
      </c>
    </row>
    <row r="30" ht="14.25" customHeight="1">
      <c r="C30" s="1">
        <v>5.0</v>
      </c>
      <c r="D30" s="1" t="s">
        <v>48</v>
      </c>
      <c r="E30" s="1">
        <v>58.0</v>
      </c>
      <c r="F30" s="1">
        <v>1000.0436</v>
      </c>
      <c r="G30" s="1">
        <v>319.0247</v>
      </c>
      <c r="H30" s="1">
        <v>670.8329</v>
      </c>
      <c r="I30" s="1">
        <v>1471.8237</v>
      </c>
      <c r="J30" s="1">
        <v>72.0</v>
      </c>
      <c r="K30" s="1">
        <v>28.375</v>
      </c>
      <c r="L30" s="1">
        <v>90.0</v>
      </c>
      <c r="M30" s="1">
        <v>58002.5296</v>
      </c>
      <c r="N30" s="1">
        <v>845.6375</v>
      </c>
      <c r="O30" s="1">
        <v>58002.5296</v>
      </c>
      <c r="P30" s="3">
        <v>-3.403E38</v>
      </c>
      <c r="Q30" s="3">
        <v>3.4E38</v>
      </c>
      <c r="R30" s="1">
        <v>56.75</v>
      </c>
      <c r="S30" s="1">
        <f>R30*0.148</f>
        <v>8.399</v>
      </c>
    </row>
    <row r="31" ht="14.25" customHeight="1">
      <c r="R31" s="1" t="s">
        <v>17</v>
      </c>
      <c r="S31" s="1" t="s">
        <v>32</v>
      </c>
    </row>
    <row r="32" ht="14.25" customHeight="1">
      <c r="C32" s="1">
        <v>7.0</v>
      </c>
      <c r="D32" s="1" t="s">
        <v>49</v>
      </c>
      <c r="E32" s="1">
        <v>58.0</v>
      </c>
      <c r="F32" s="1">
        <v>871.4867</v>
      </c>
      <c r="G32" s="1">
        <v>202.6584</v>
      </c>
      <c r="H32" s="1">
        <v>520.6335</v>
      </c>
      <c r="I32" s="1">
        <v>1134.582</v>
      </c>
      <c r="J32" s="1">
        <v>83.5</v>
      </c>
      <c r="K32" s="1">
        <v>28.4167</v>
      </c>
      <c r="L32" s="1">
        <v>90.0</v>
      </c>
      <c r="M32" s="1">
        <v>50546.2285</v>
      </c>
      <c r="N32" s="1">
        <v>885.2577</v>
      </c>
      <c r="O32" s="1">
        <v>50546.2285</v>
      </c>
      <c r="P32" s="3">
        <v>-3.403E38</v>
      </c>
      <c r="Q32" s="3">
        <v>3.4E38</v>
      </c>
      <c r="R32" s="1">
        <v>56.8333</v>
      </c>
      <c r="S32" s="1">
        <f>(R32/10)*0.5</f>
        <v>2.841665</v>
      </c>
    </row>
    <row r="33" ht="14.25" customHeight="1"/>
    <row r="34" ht="14.25" customHeight="1">
      <c r="F34" s="1" t="s">
        <v>4</v>
      </c>
      <c r="I34" s="1" t="s">
        <v>5</v>
      </c>
      <c r="N34" s="1" t="s">
        <v>5</v>
      </c>
      <c r="O34" s="1" t="s">
        <v>6</v>
      </c>
    </row>
    <row r="35" ht="14.25" customHeight="1">
      <c r="C35" s="1" t="s">
        <v>26</v>
      </c>
      <c r="D35" s="1" t="s">
        <v>8</v>
      </c>
      <c r="E35" s="1" t="s">
        <v>9</v>
      </c>
      <c r="F35" s="1" t="s">
        <v>10</v>
      </c>
      <c r="G35" s="1">
        <v>14.5</v>
      </c>
      <c r="H35" s="1">
        <f>G35*0.148</f>
        <v>2.146</v>
      </c>
      <c r="I35" s="1">
        <f>(H35/H36)</f>
        <v>3.011929825</v>
      </c>
      <c r="K35" s="1" t="s">
        <v>10</v>
      </c>
      <c r="L35" s="1">
        <v>14.625</v>
      </c>
      <c r="M35" s="1">
        <f>L35*0.148</f>
        <v>2.1645</v>
      </c>
      <c r="N35" s="1">
        <f>(M35/M36)</f>
        <v>1.832380952</v>
      </c>
      <c r="O35" s="1">
        <f>(N35+I35)/2</f>
        <v>2.422155388</v>
      </c>
    </row>
    <row r="36" ht="14.25" customHeight="1">
      <c r="D36" s="1" t="s">
        <v>11</v>
      </c>
      <c r="E36" s="1" t="s">
        <v>12</v>
      </c>
      <c r="F36" s="1" t="s">
        <v>13</v>
      </c>
      <c r="G36" s="1">
        <v>14.25</v>
      </c>
      <c r="H36" s="1">
        <f>(G36/10)*0.5</f>
        <v>0.7125</v>
      </c>
      <c r="K36" s="1" t="s">
        <v>13</v>
      </c>
      <c r="L36" s="1">
        <v>23.625</v>
      </c>
      <c r="M36" s="1">
        <f>(L36/10)*0.5</f>
        <v>1.18125</v>
      </c>
    </row>
    <row r="37" ht="14.25" customHeight="1">
      <c r="R37" s="1" t="s">
        <v>14</v>
      </c>
      <c r="S37" s="1" t="s">
        <v>15</v>
      </c>
    </row>
    <row r="38" ht="14.25" customHeight="1">
      <c r="C38" s="1">
        <v>11.0</v>
      </c>
      <c r="D38" s="1" t="s">
        <v>24</v>
      </c>
      <c r="E38" s="1">
        <v>73.0452</v>
      </c>
      <c r="F38" s="1">
        <v>246.9955</v>
      </c>
      <c r="G38" s="1">
        <v>44.5643</v>
      </c>
      <c r="H38" s="1">
        <v>0.0</v>
      </c>
      <c r="I38" s="1">
        <v>255.0</v>
      </c>
      <c r="J38" s="1">
        <v>45.2767</v>
      </c>
      <c r="K38" s="1">
        <v>777.2432</v>
      </c>
      <c r="L38" s="1">
        <v>0.0</v>
      </c>
      <c r="M38" s="1">
        <v>18041.8309</v>
      </c>
      <c r="N38" s="1">
        <v>255.0</v>
      </c>
      <c r="O38" s="1">
        <v>55080.0</v>
      </c>
      <c r="P38" s="1">
        <v>0.0</v>
      </c>
      <c r="Q38" s="1">
        <v>255.0</v>
      </c>
      <c r="R38" s="1">
        <v>34.78</v>
      </c>
      <c r="S38" s="1">
        <f>R38*0.148</f>
        <v>5.14744</v>
      </c>
    </row>
    <row r="39" ht="14.25" customHeight="1">
      <c r="R39" s="1" t="s">
        <v>17</v>
      </c>
      <c r="S39" s="1" t="s">
        <v>32</v>
      </c>
    </row>
    <row r="40" ht="14.25" customHeight="1">
      <c r="C40" s="1">
        <v>8.0</v>
      </c>
      <c r="D40" s="1" t="s">
        <v>50</v>
      </c>
      <c r="E40" s="1">
        <v>60.0</v>
      </c>
      <c r="F40" s="1">
        <v>1127.3036</v>
      </c>
      <c r="G40" s="1">
        <v>168.8005</v>
      </c>
      <c r="H40" s="1">
        <v>819.0</v>
      </c>
      <c r="I40" s="1">
        <v>1332.7991</v>
      </c>
      <c r="J40" s="1">
        <v>73.0</v>
      </c>
      <c r="K40" s="1">
        <v>29.25</v>
      </c>
      <c r="L40" s="1">
        <v>90.0</v>
      </c>
      <c r="M40" s="1">
        <v>67638.2153</v>
      </c>
      <c r="N40" s="1">
        <v>1172.525</v>
      </c>
      <c r="O40" s="1">
        <v>67638.2153</v>
      </c>
      <c r="P40" s="3">
        <v>-3.403E38</v>
      </c>
      <c r="Q40" s="3">
        <v>3.4E38</v>
      </c>
      <c r="R40" s="1">
        <v>58.5</v>
      </c>
      <c r="S40" s="1">
        <f>(R40/10)*0.5</f>
        <v>2.925</v>
      </c>
    </row>
    <row r="41" ht="14.25" customHeight="1"/>
    <row r="42" ht="14.25" customHeight="1">
      <c r="F42" s="1" t="s">
        <v>4</v>
      </c>
      <c r="I42" s="1" t="s">
        <v>5</v>
      </c>
      <c r="N42" s="1" t="s">
        <v>5</v>
      </c>
      <c r="O42" s="1" t="s">
        <v>6</v>
      </c>
    </row>
    <row r="43" ht="14.25" customHeight="1">
      <c r="C43" s="1" t="s">
        <v>29</v>
      </c>
      <c r="D43" s="1" t="s">
        <v>8</v>
      </c>
      <c r="E43" s="1" t="s">
        <v>9</v>
      </c>
      <c r="F43" s="1" t="s">
        <v>10</v>
      </c>
      <c r="G43" s="1">
        <v>19.25</v>
      </c>
      <c r="H43" s="1">
        <f>G43*0.148</f>
        <v>2.849</v>
      </c>
      <c r="I43" s="1">
        <f>(H43/H44)</f>
        <v>2.022956186</v>
      </c>
      <c r="K43" s="1" t="s">
        <v>10</v>
      </c>
      <c r="L43" s="1">
        <v>16.75</v>
      </c>
      <c r="M43" s="1">
        <f>L43*0.148</f>
        <v>2.479</v>
      </c>
      <c r="N43" s="1">
        <f>(M43/M44)</f>
        <v>2.458508333</v>
      </c>
      <c r="O43" s="1">
        <f>(N43+I43)/2</f>
        <v>2.240732259</v>
      </c>
    </row>
    <row r="44" ht="14.25" customHeight="1">
      <c r="D44" s="1" t="s">
        <v>11</v>
      </c>
      <c r="E44" s="1" t="s">
        <v>12</v>
      </c>
      <c r="F44" s="1" t="s">
        <v>13</v>
      </c>
      <c r="G44" s="1">
        <v>28.1667</v>
      </c>
      <c r="H44" s="1">
        <f>(G44/10)*0.5</f>
        <v>1.408335</v>
      </c>
      <c r="K44" s="1" t="s">
        <v>13</v>
      </c>
      <c r="L44" s="1">
        <v>20.1667</v>
      </c>
      <c r="M44" s="1">
        <f>(L44/10)*0.5</f>
        <v>1.008335</v>
      </c>
    </row>
    <row r="45" ht="14.25" customHeight="1">
      <c r="R45" s="1" t="s">
        <v>14</v>
      </c>
      <c r="S45" s="1" t="s">
        <v>15</v>
      </c>
    </row>
    <row r="46" ht="14.25" customHeight="1">
      <c r="C46" s="1">
        <v>5.0</v>
      </c>
      <c r="D46" s="1" t="s">
        <v>27</v>
      </c>
      <c r="E46" s="1">
        <v>94.7229</v>
      </c>
      <c r="F46" s="1">
        <v>252.6606</v>
      </c>
      <c r="G46" s="1">
        <v>24.3682</v>
      </c>
      <c r="H46" s="1">
        <v>0.0</v>
      </c>
      <c r="I46" s="1">
        <v>255.0</v>
      </c>
      <c r="J46" s="1">
        <v>45.975</v>
      </c>
      <c r="K46" s="1">
        <v>1055.1561</v>
      </c>
      <c r="L46" s="1">
        <v>0.0</v>
      </c>
      <c r="M46" s="1">
        <v>23932.7305</v>
      </c>
      <c r="N46" s="1">
        <v>255.0</v>
      </c>
      <c r="O46" s="1">
        <v>55080.0</v>
      </c>
      <c r="P46" s="1">
        <v>0.0</v>
      </c>
      <c r="Q46" s="1">
        <v>255.0</v>
      </c>
      <c r="R46" s="1">
        <v>32.55</v>
      </c>
      <c r="S46" s="1">
        <f>R46*0.148</f>
        <v>4.8174</v>
      </c>
    </row>
    <row r="47" ht="14.25" customHeight="1">
      <c r="R47" s="1" t="s">
        <v>17</v>
      </c>
      <c r="S47" s="1" t="s">
        <v>32</v>
      </c>
    </row>
    <row r="48" ht="14.25" customHeight="1">
      <c r="C48" s="1">
        <v>9.0</v>
      </c>
      <c r="D48" s="1" t="s">
        <v>51</v>
      </c>
      <c r="E48" s="1">
        <v>71.0</v>
      </c>
      <c r="F48" s="1">
        <v>992.9099</v>
      </c>
      <c r="G48" s="1">
        <v>185.6338</v>
      </c>
      <c r="H48" s="1">
        <v>705.65</v>
      </c>
      <c r="I48" s="1">
        <v>1246.3</v>
      </c>
      <c r="J48" s="1">
        <v>77.0</v>
      </c>
      <c r="K48" s="1">
        <v>35.0</v>
      </c>
      <c r="L48" s="1">
        <v>90.0</v>
      </c>
      <c r="M48" s="1">
        <v>70496.6001</v>
      </c>
      <c r="N48" s="1">
        <v>972.65</v>
      </c>
      <c r="O48" s="1">
        <v>70496.6001</v>
      </c>
      <c r="P48" s="3">
        <v>-3.403E38</v>
      </c>
      <c r="Q48" s="3">
        <v>3.4E38</v>
      </c>
      <c r="R48" s="1">
        <v>70.0</v>
      </c>
      <c r="S48" s="1">
        <f>(R48/10)*0.5</f>
        <v>3.5</v>
      </c>
    </row>
    <row r="49" ht="14.25" customHeight="1"/>
    <row r="50" ht="14.25" customHeight="1"/>
    <row r="51" ht="14.25" customHeight="1">
      <c r="S51" s="1">
        <v>2.058335</v>
      </c>
    </row>
    <row r="52" ht="14.25" customHeight="1">
      <c r="S52" s="1">
        <v>2.125</v>
      </c>
    </row>
    <row r="53" ht="14.25" customHeight="1">
      <c r="S53" s="1">
        <v>2.841665</v>
      </c>
    </row>
    <row r="54" ht="14.25" customHeight="1">
      <c r="S54" s="1">
        <v>2.925</v>
      </c>
    </row>
    <row r="55" ht="14.25" customHeight="1">
      <c r="S55" s="1">
        <v>3.5</v>
      </c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7" width="8.71"/>
    <col customWidth="1" min="18" max="18" width="19.29"/>
    <col customWidth="1" min="19" max="26" width="8.71"/>
  </cols>
  <sheetData>
    <row r="1" ht="14.25" customHeight="1"/>
    <row r="2" ht="14.25" customHeight="1"/>
    <row r="3" ht="14.25" customHeight="1">
      <c r="C3" s="1" t="s">
        <v>52</v>
      </c>
    </row>
    <row r="4" ht="14.25" customHeight="1"/>
    <row r="5" ht="14.25" customHeight="1"/>
    <row r="6" ht="14.25" customHeight="1">
      <c r="F6" s="1" t="s">
        <v>4</v>
      </c>
      <c r="I6" s="1" t="s">
        <v>5</v>
      </c>
      <c r="N6" s="1" t="s">
        <v>5</v>
      </c>
      <c r="O6" s="1" t="s">
        <v>6</v>
      </c>
    </row>
    <row r="7" ht="14.25" customHeight="1">
      <c r="C7" s="1" t="s">
        <v>7</v>
      </c>
      <c r="D7" s="1" t="s">
        <v>8</v>
      </c>
      <c r="E7" s="1" t="s">
        <v>9</v>
      </c>
      <c r="F7" s="1" t="s">
        <v>10</v>
      </c>
      <c r="G7" s="1">
        <v>17.0</v>
      </c>
      <c r="H7" s="1">
        <f>G7*0.148</f>
        <v>2.516</v>
      </c>
      <c r="I7" s="1">
        <f>(H7/H8)*2</f>
        <v>5.855418182</v>
      </c>
      <c r="K7" s="1" t="s">
        <v>10</v>
      </c>
      <c r="L7" s="1">
        <v>8.2083</v>
      </c>
      <c r="M7" s="1">
        <f>L7*0.148</f>
        <v>1.2148284</v>
      </c>
      <c r="N7" s="1">
        <f>(M7/M8)*2</f>
        <v>2.574470781</v>
      </c>
      <c r="O7" s="1">
        <f>(N7+I7)/2</f>
        <v>4.214944482</v>
      </c>
    </row>
    <row r="8" ht="14.25" customHeight="1">
      <c r="D8" s="1" t="s">
        <v>11</v>
      </c>
      <c r="E8" s="1" t="s">
        <v>12</v>
      </c>
      <c r="F8" s="1" t="s">
        <v>13</v>
      </c>
      <c r="G8" s="1">
        <v>17.1875</v>
      </c>
      <c r="H8" s="1">
        <f>(G8/10)*0.5</f>
        <v>0.859375</v>
      </c>
      <c r="K8" s="1" t="s">
        <v>13</v>
      </c>
      <c r="L8" s="1">
        <v>18.875</v>
      </c>
      <c r="M8" s="1">
        <f>(L8/10)*0.5</f>
        <v>0.94375</v>
      </c>
      <c r="R8" s="1" t="s">
        <v>53</v>
      </c>
    </row>
    <row r="9" ht="14.25" customHeight="1">
      <c r="R9" s="1" t="s">
        <v>14</v>
      </c>
      <c r="S9" s="1" t="s">
        <v>15</v>
      </c>
    </row>
    <row r="10" ht="14.25" customHeight="1">
      <c r="C10" s="1">
        <v>6.0</v>
      </c>
      <c r="D10" s="1" t="s">
        <v>21</v>
      </c>
      <c r="E10" s="1">
        <v>103.2222</v>
      </c>
      <c r="F10" s="1">
        <v>247.35</v>
      </c>
      <c r="G10" s="1">
        <v>43.6089</v>
      </c>
      <c r="H10" s="1">
        <v>0.0</v>
      </c>
      <c r="I10" s="1">
        <v>255.0</v>
      </c>
      <c r="J10" s="1">
        <v>37.9858</v>
      </c>
      <c r="K10" s="1">
        <v>1419.1735</v>
      </c>
      <c r="L10" s="1">
        <v>0.0</v>
      </c>
      <c r="M10" s="1">
        <v>25532.0029</v>
      </c>
      <c r="N10" s="1">
        <v>255.0</v>
      </c>
      <c r="O10" s="1">
        <v>49470.0</v>
      </c>
      <c r="P10" s="1">
        <v>0.0</v>
      </c>
      <c r="Q10" s="1">
        <v>255.0</v>
      </c>
      <c r="R10" s="1">
        <v>26.2017</v>
      </c>
      <c r="S10" s="1">
        <f>R10*0.148</f>
        <v>3.8778516</v>
      </c>
    </row>
    <row r="11" ht="14.25" customHeight="1">
      <c r="R11" s="1" t="s">
        <v>17</v>
      </c>
      <c r="S11" s="1" t="s">
        <v>32</v>
      </c>
    </row>
    <row r="12" ht="14.25" customHeight="1">
      <c r="C12" s="1">
        <v>1.0</v>
      </c>
      <c r="D12" s="1" t="s">
        <v>54</v>
      </c>
      <c r="E12" s="1">
        <v>37.0</v>
      </c>
      <c r="F12" s="1">
        <v>652.1256</v>
      </c>
      <c r="G12" s="1">
        <v>100.7814</v>
      </c>
      <c r="H12" s="1">
        <v>501.7762</v>
      </c>
      <c r="I12" s="1">
        <v>797.5635</v>
      </c>
      <c r="J12" s="1">
        <v>46.1667</v>
      </c>
      <c r="K12" s="1">
        <v>18.0833</v>
      </c>
      <c r="L12" s="1">
        <v>90.0</v>
      </c>
      <c r="M12" s="1">
        <v>24128.6483</v>
      </c>
      <c r="N12" s="1">
        <v>636.6945</v>
      </c>
      <c r="O12" s="1">
        <v>24128.6483</v>
      </c>
      <c r="P12" s="3">
        <v>-3.403E38</v>
      </c>
      <c r="Q12" s="3">
        <v>3.4E38</v>
      </c>
      <c r="R12" s="1">
        <v>36.1667</v>
      </c>
      <c r="S12" s="1">
        <f>(R12/10)*0.5</f>
        <v>1.808335</v>
      </c>
    </row>
    <row r="13" ht="14.25" customHeight="1"/>
    <row r="14" ht="14.25" customHeight="1"/>
    <row r="15" ht="14.25" customHeight="1"/>
    <row r="16" ht="14.25" customHeight="1">
      <c r="F16" s="1" t="s">
        <v>4</v>
      </c>
      <c r="I16" s="1" t="s">
        <v>5</v>
      </c>
      <c r="N16" s="1" t="s">
        <v>5</v>
      </c>
      <c r="O16" s="1" t="s">
        <v>6</v>
      </c>
    </row>
    <row r="17" ht="14.25" customHeight="1">
      <c r="C17" s="1" t="s">
        <v>20</v>
      </c>
      <c r="D17" s="1" t="s">
        <v>8</v>
      </c>
      <c r="E17" s="1" t="s">
        <v>9</v>
      </c>
      <c r="F17" s="1" t="s">
        <v>10</v>
      </c>
      <c r="G17" s="1">
        <v>14.3125</v>
      </c>
      <c r="H17" s="1">
        <f>G17*0.148</f>
        <v>2.11825</v>
      </c>
      <c r="I17" s="1">
        <f>(H17/H18)</f>
        <v>2.282289562</v>
      </c>
      <c r="K17" s="1" t="s">
        <v>10</v>
      </c>
      <c r="L17" s="1">
        <v>14.6875</v>
      </c>
      <c r="M17" s="1">
        <f>L17*0.148</f>
        <v>2.17375</v>
      </c>
      <c r="N17" s="1">
        <f>(M17/M18)</f>
        <v>3.327592805</v>
      </c>
      <c r="O17" s="1">
        <f>(N17+I17)/2</f>
        <v>2.804941184</v>
      </c>
    </row>
    <row r="18" ht="14.25" customHeight="1">
      <c r="D18" s="1" t="s">
        <v>11</v>
      </c>
      <c r="E18" s="1" t="s">
        <v>12</v>
      </c>
      <c r="F18" s="1" t="s">
        <v>13</v>
      </c>
      <c r="G18" s="1">
        <v>18.5625</v>
      </c>
      <c r="H18" s="1">
        <f>(G18/10)*0.5</f>
        <v>0.928125</v>
      </c>
      <c r="K18" s="1" t="s">
        <v>13</v>
      </c>
      <c r="L18" s="1">
        <v>13.065</v>
      </c>
      <c r="M18" s="1">
        <f>(L18/10)*0.5</f>
        <v>0.65325</v>
      </c>
    </row>
    <row r="19" ht="14.25" customHeight="1">
      <c r="R19" s="1" t="s">
        <v>14</v>
      </c>
      <c r="S19" s="1" t="s">
        <v>15</v>
      </c>
    </row>
    <row r="20" ht="14.25" customHeight="1">
      <c r="C20" s="1">
        <v>6.0</v>
      </c>
      <c r="D20" s="1" t="s">
        <v>16</v>
      </c>
      <c r="E20" s="1">
        <v>63.2805</v>
      </c>
      <c r="F20" s="1">
        <v>246.1304</v>
      </c>
      <c r="G20" s="1">
        <v>46.8252</v>
      </c>
      <c r="H20" s="1">
        <v>0.0</v>
      </c>
      <c r="I20" s="1">
        <v>255.0</v>
      </c>
      <c r="J20" s="1">
        <v>48.9008</v>
      </c>
      <c r="K20" s="1">
        <v>641.4888</v>
      </c>
      <c r="L20" s="1">
        <v>0.0</v>
      </c>
      <c r="M20" s="1">
        <v>15575.2503</v>
      </c>
      <c r="N20" s="1">
        <v>255.0</v>
      </c>
      <c r="O20" s="1">
        <v>56610.0</v>
      </c>
      <c r="P20" s="1">
        <v>0.0</v>
      </c>
      <c r="Q20" s="1">
        <v>255.0</v>
      </c>
      <c r="R20" s="1">
        <v>38.5483</v>
      </c>
      <c r="S20" s="1">
        <f>R20*0.148</f>
        <v>5.7051484</v>
      </c>
    </row>
    <row r="21" ht="14.25" customHeight="1">
      <c r="R21" s="1" t="s">
        <v>17</v>
      </c>
      <c r="S21" s="1" t="s">
        <v>32</v>
      </c>
    </row>
    <row r="22" ht="14.25" customHeight="1">
      <c r="C22" s="1">
        <v>1.0</v>
      </c>
      <c r="D22" s="1" t="s">
        <v>55</v>
      </c>
      <c r="E22" s="1">
        <v>36.0</v>
      </c>
      <c r="F22" s="1">
        <v>1157.6689</v>
      </c>
      <c r="G22" s="1">
        <v>76.4457</v>
      </c>
      <c r="H22" s="1">
        <v>957.1666</v>
      </c>
      <c r="I22" s="1">
        <v>1291.4238</v>
      </c>
      <c r="J22" s="1">
        <v>63.5</v>
      </c>
      <c r="K22" s="1">
        <v>17.5</v>
      </c>
      <c r="L22" s="1">
        <v>90.0</v>
      </c>
      <c r="M22" s="1">
        <v>41676.0814</v>
      </c>
      <c r="N22" s="1">
        <v>1153.4675</v>
      </c>
      <c r="O22" s="1">
        <v>41676.0814</v>
      </c>
      <c r="P22" s="3">
        <v>-3.403E38</v>
      </c>
      <c r="Q22" s="3">
        <v>3.4E38</v>
      </c>
      <c r="R22" s="1">
        <v>35.0</v>
      </c>
      <c r="S22" s="1">
        <f>(R22/10)*0.5</f>
        <v>1.75</v>
      </c>
    </row>
    <row r="23" ht="14.25" customHeight="1"/>
    <row r="24" ht="14.25" customHeight="1"/>
    <row r="25" ht="14.25" customHeight="1">
      <c r="C25" s="1" t="s">
        <v>23</v>
      </c>
    </row>
    <row r="26" ht="14.25" customHeight="1">
      <c r="F26" s="1" t="s">
        <v>4</v>
      </c>
      <c r="I26" s="1" t="s">
        <v>5</v>
      </c>
      <c r="N26" s="1" t="s">
        <v>5</v>
      </c>
      <c r="O26" s="1" t="s">
        <v>6</v>
      </c>
    </row>
    <row r="27" ht="14.25" customHeight="1">
      <c r="D27" s="1" t="s">
        <v>8</v>
      </c>
      <c r="E27" s="1" t="s">
        <v>9</v>
      </c>
      <c r="F27" s="1" t="s">
        <v>10</v>
      </c>
      <c r="G27" s="1">
        <v>8.1667</v>
      </c>
      <c r="H27" s="1">
        <f>G27*0.148</f>
        <v>1.2086716</v>
      </c>
      <c r="I27" s="1">
        <f>(H27/H28)</f>
        <v>1.374560425</v>
      </c>
      <c r="K27" s="1" t="s">
        <v>10</v>
      </c>
      <c r="L27" s="1">
        <v>13.0625</v>
      </c>
      <c r="M27" s="1">
        <f>L27*0.148</f>
        <v>1.93325</v>
      </c>
      <c r="N27" s="1">
        <f>(M27/M28)</f>
        <v>1.767542857</v>
      </c>
      <c r="O27" s="1">
        <f>(N27+I27)/2</f>
        <v>1.571051641</v>
      </c>
    </row>
    <row r="28" ht="14.25" customHeight="1">
      <c r="D28" s="1" t="s">
        <v>11</v>
      </c>
      <c r="E28" s="1" t="s">
        <v>12</v>
      </c>
      <c r="F28" s="1" t="s">
        <v>13</v>
      </c>
      <c r="G28" s="1">
        <v>17.5863</v>
      </c>
      <c r="H28" s="1">
        <f>(G28/10)*0.5</f>
        <v>0.879315</v>
      </c>
      <c r="K28" s="1" t="s">
        <v>13</v>
      </c>
      <c r="L28" s="1">
        <v>21.875</v>
      </c>
      <c r="M28" s="1">
        <f>(L28/10)*0.5</f>
        <v>1.09375</v>
      </c>
    </row>
    <row r="29" ht="14.25" customHeight="1">
      <c r="R29" s="1" t="s">
        <v>14</v>
      </c>
      <c r="S29" s="1" t="s">
        <v>15</v>
      </c>
    </row>
    <row r="30" ht="14.25" customHeight="1">
      <c r="C30" s="1">
        <v>5.0</v>
      </c>
      <c r="D30" s="1" t="s">
        <v>35</v>
      </c>
      <c r="E30" s="1">
        <v>90.1594</v>
      </c>
      <c r="F30" s="1">
        <v>246.3068</v>
      </c>
      <c r="G30" s="1">
        <v>46.405</v>
      </c>
      <c r="H30" s="1">
        <v>0.0</v>
      </c>
      <c r="I30" s="1">
        <v>255.0</v>
      </c>
      <c r="J30" s="1">
        <v>51.3292</v>
      </c>
      <c r="K30" s="1">
        <v>1152.0268</v>
      </c>
      <c r="L30" s="1">
        <v>0.0</v>
      </c>
      <c r="M30" s="1">
        <v>22206.8736</v>
      </c>
      <c r="N30" s="1">
        <v>255.0</v>
      </c>
      <c r="O30" s="1">
        <v>43350.0</v>
      </c>
      <c r="P30" s="1">
        <v>0.0</v>
      </c>
      <c r="Q30" s="1">
        <v>255.0</v>
      </c>
      <c r="R30" s="1">
        <v>28.2917</v>
      </c>
      <c r="S30" s="1">
        <f>R30*0.148</f>
        <v>4.1871716</v>
      </c>
    </row>
    <row r="31" ht="14.25" customHeight="1">
      <c r="R31" s="1" t="s">
        <v>17</v>
      </c>
      <c r="S31" s="1" t="s">
        <v>32</v>
      </c>
    </row>
    <row r="32" ht="14.25" customHeight="1">
      <c r="C32" s="1">
        <v>2.0</v>
      </c>
      <c r="D32" s="1" t="s">
        <v>56</v>
      </c>
      <c r="E32" s="1">
        <v>51.0</v>
      </c>
      <c r="F32" s="1">
        <v>905.9349</v>
      </c>
      <c r="G32" s="1">
        <v>282.7115</v>
      </c>
      <c r="H32" s="1">
        <v>385.6917</v>
      </c>
      <c r="I32" s="1">
        <v>1298.9231</v>
      </c>
      <c r="J32" s="1">
        <v>74.0</v>
      </c>
      <c r="K32" s="1">
        <v>25.0</v>
      </c>
      <c r="L32" s="1">
        <v>90.0</v>
      </c>
      <c r="M32" s="1">
        <v>46202.6789</v>
      </c>
      <c r="N32" s="1">
        <v>972.8936</v>
      </c>
      <c r="O32" s="1">
        <v>46202.6789</v>
      </c>
      <c r="P32" s="3">
        <v>-3.403E38</v>
      </c>
      <c r="Q32" s="3">
        <v>3.4E38</v>
      </c>
      <c r="R32" s="1">
        <v>50.0</v>
      </c>
      <c r="S32" s="1">
        <f>(R32/10)*0.5</f>
        <v>2.5</v>
      </c>
    </row>
    <row r="33" ht="14.25" customHeight="1"/>
    <row r="34" ht="14.25" customHeight="1"/>
    <row r="35" ht="14.25" customHeight="1">
      <c r="F35" s="1" t="s">
        <v>4</v>
      </c>
      <c r="I35" s="1" t="s">
        <v>5</v>
      </c>
      <c r="N35" s="1" t="s">
        <v>5</v>
      </c>
      <c r="O35" s="1" t="s">
        <v>6</v>
      </c>
    </row>
    <row r="36" ht="14.25" customHeight="1">
      <c r="C36" s="1" t="s">
        <v>26</v>
      </c>
      <c r="D36" s="1" t="s">
        <v>8</v>
      </c>
      <c r="E36" s="1" t="s">
        <v>9</v>
      </c>
      <c r="F36" s="1" t="s">
        <v>10</v>
      </c>
      <c r="G36" s="1">
        <v>14.5</v>
      </c>
      <c r="H36" s="1">
        <f>G36*0.148</f>
        <v>2.146</v>
      </c>
      <c r="I36" s="1">
        <f>(H36/H37)</f>
        <v>1.984739884</v>
      </c>
      <c r="K36" s="1" t="s">
        <v>10</v>
      </c>
      <c r="L36" s="1">
        <v>9.75</v>
      </c>
      <c r="M36" s="1">
        <f>L36*0.148</f>
        <v>1.443</v>
      </c>
      <c r="N36" s="1">
        <f>(M36/M37)</f>
        <v>1.614545455</v>
      </c>
      <c r="O36" s="1">
        <f>(N36+I36)/2</f>
        <v>1.799642669</v>
      </c>
    </row>
    <row r="37" ht="14.25" customHeight="1">
      <c r="D37" s="1" t="s">
        <v>11</v>
      </c>
      <c r="E37" s="1" t="s">
        <v>12</v>
      </c>
      <c r="F37" s="1" t="s">
        <v>13</v>
      </c>
      <c r="G37" s="1">
        <v>21.625</v>
      </c>
      <c r="H37" s="1">
        <f>(G37/10)*0.5</f>
        <v>1.08125</v>
      </c>
      <c r="K37" s="1" t="s">
        <v>13</v>
      </c>
      <c r="L37" s="1">
        <v>17.875</v>
      </c>
      <c r="M37" s="1">
        <f>(L37/10)*0.5</f>
        <v>0.89375</v>
      </c>
    </row>
    <row r="38" ht="14.25" customHeight="1">
      <c r="R38" s="1" t="s">
        <v>14</v>
      </c>
      <c r="S38" s="1" t="s">
        <v>15</v>
      </c>
    </row>
    <row r="39" ht="14.25" customHeight="1">
      <c r="C39" s="1">
        <v>6.0</v>
      </c>
      <c r="D39" s="1" t="s">
        <v>24</v>
      </c>
      <c r="E39" s="1">
        <v>87.4143</v>
      </c>
      <c r="F39" s="1">
        <v>0.0</v>
      </c>
      <c r="G39" s="1">
        <v>0.0</v>
      </c>
      <c r="H39" s="1">
        <v>0.0</v>
      </c>
      <c r="I39" s="1">
        <v>0.0</v>
      </c>
      <c r="J39" s="1">
        <v>39.91</v>
      </c>
      <c r="K39" s="1">
        <v>1208.1411</v>
      </c>
      <c r="L39" s="1">
        <v>0.0</v>
      </c>
      <c r="M39" s="1">
        <v>0.0</v>
      </c>
      <c r="N39" s="1">
        <v>0.0</v>
      </c>
      <c r="O39" s="1">
        <v>0.0</v>
      </c>
      <c r="P39" s="1">
        <v>0.0</v>
      </c>
      <c r="Q39" s="1">
        <v>255.0</v>
      </c>
      <c r="R39" s="1">
        <v>26.52</v>
      </c>
      <c r="S39" s="1">
        <f>R39*0.148</f>
        <v>3.92496</v>
      </c>
    </row>
    <row r="40" ht="14.25" customHeight="1">
      <c r="R40" s="1" t="s">
        <v>17</v>
      </c>
      <c r="S40" s="1" t="s">
        <v>32</v>
      </c>
    </row>
    <row r="41" ht="14.25" customHeight="1">
      <c r="C41" s="1">
        <v>4.0</v>
      </c>
      <c r="D41" s="1" t="s">
        <v>57</v>
      </c>
      <c r="E41" s="1">
        <v>41.0</v>
      </c>
      <c r="F41" s="1">
        <v>1193.1419</v>
      </c>
      <c r="G41" s="1">
        <v>120.3203</v>
      </c>
      <c r="H41" s="1">
        <v>1011.2149</v>
      </c>
      <c r="I41" s="1">
        <v>1374.0294</v>
      </c>
      <c r="J41" s="1">
        <v>85.8333</v>
      </c>
      <c r="K41" s="1">
        <v>20.0833</v>
      </c>
      <c r="L41" s="1">
        <v>90.0</v>
      </c>
      <c r="M41" s="1">
        <v>48918.8177</v>
      </c>
      <c r="N41" s="1">
        <v>1201.5406</v>
      </c>
      <c r="O41" s="1">
        <v>48918.8177</v>
      </c>
      <c r="P41" s="3">
        <v>-3.403E38</v>
      </c>
      <c r="Q41" s="3">
        <v>3.4E38</v>
      </c>
      <c r="R41" s="1">
        <v>40.1667</v>
      </c>
      <c r="S41" s="1">
        <f>(R41/10)*0.5</f>
        <v>2.008335</v>
      </c>
    </row>
    <row r="42" ht="14.25" customHeight="1"/>
    <row r="43" ht="14.25" customHeight="1"/>
    <row r="44" ht="14.25" customHeight="1">
      <c r="C44" s="1" t="s">
        <v>29</v>
      </c>
      <c r="F44" s="1" t="s">
        <v>4</v>
      </c>
      <c r="I44" s="1" t="s">
        <v>5</v>
      </c>
      <c r="N44" s="1" t="s">
        <v>5</v>
      </c>
      <c r="O44" s="1" t="s">
        <v>6</v>
      </c>
    </row>
    <row r="45" ht="14.25" customHeight="1">
      <c r="D45" s="1" t="s">
        <v>8</v>
      </c>
      <c r="E45" s="1" t="s">
        <v>9</v>
      </c>
      <c r="F45" s="1" t="s">
        <v>10</v>
      </c>
      <c r="G45" s="1">
        <v>14.875</v>
      </c>
      <c r="H45" s="1">
        <f>G45*0.148</f>
        <v>2.2015</v>
      </c>
      <c r="I45" s="1">
        <f>(H45/H46)</f>
        <v>1.85366059</v>
      </c>
      <c r="K45" s="1" t="s">
        <v>10</v>
      </c>
      <c r="L45" s="1">
        <v>10.5417</v>
      </c>
      <c r="M45" s="1">
        <f>L45*0.148</f>
        <v>1.5601716</v>
      </c>
      <c r="N45" s="1">
        <f>(M45/M46)</f>
        <v>1.337309047</v>
      </c>
      <c r="O45" s="1">
        <f>(N45+I45)/2</f>
        <v>1.595484819</v>
      </c>
    </row>
    <row r="46" ht="14.25" customHeight="1">
      <c r="D46" s="1" t="s">
        <v>11</v>
      </c>
      <c r="E46" s="1" t="s">
        <v>12</v>
      </c>
      <c r="F46" s="1" t="s">
        <v>13</v>
      </c>
      <c r="G46" s="1">
        <v>23.753</v>
      </c>
      <c r="H46" s="1">
        <f>(G46/10)*0.5</f>
        <v>1.18765</v>
      </c>
      <c r="K46" s="1" t="s">
        <v>13</v>
      </c>
      <c r="L46" s="1">
        <v>23.333</v>
      </c>
      <c r="M46" s="1">
        <f>(L46/10)*0.5</f>
        <v>1.16665</v>
      </c>
    </row>
    <row r="47" ht="14.25" customHeight="1">
      <c r="R47" s="1" t="s">
        <v>14</v>
      </c>
      <c r="S47" s="1" t="s">
        <v>15</v>
      </c>
    </row>
    <row r="48" ht="14.25" customHeight="1">
      <c r="C48" s="1">
        <v>13.0</v>
      </c>
      <c r="D48" s="1" t="s">
        <v>27</v>
      </c>
      <c r="E48" s="1">
        <v>82.7312</v>
      </c>
      <c r="F48" s="1">
        <v>0.0</v>
      </c>
      <c r="G48" s="1">
        <v>0.0</v>
      </c>
      <c r="H48" s="1">
        <v>0.0</v>
      </c>
      <c r="I48" s="1">
        <v>0.0</v>
      </c>
      <c r="J48" s="1">
        <v>58.8933</v>
      </c>
      <c r="K48" s="1">
        <v>944.9343</v>
      </c>
      <c r="L48" s="1">
        <v>0.0</v>
      </c>
      <c r="M48" s="1">
        <v>0.0</v>
      </c>
      <c r="N48" s="1">
        <v>0.0</v>
      </c>
      <c r="O48" s="1">
        <v>0.0</v>
      </c>
      <c r="P48" s="1">
        <v>0.0</v>
      </c>
      <c r="Q48" s="1">
        <v>255.0</v>
      </c>
      <c r="R48" s="1">
        <v>32.2933</v>
      </c>
      <c r="S48" s="1">
        <f>R48*0.148</f>
        <v>4.7794084</v>
      </c>
    </row>
    <row r="49" ht="14.25" customHeight="1">
      <c r="R49" s="1" t="s">
        <v>17</v>
      </c>
      <c r="S49" s="1" t="s">
        <v>32</v>
      </c>
    </row>
    <row r="50" ht="14.25" customHeight="1">
      <c r="C50" s="1">
        <v>5.0</v>
      </c>
      <c r="D50" s="1" t="s">
        <v>58</v>
      </c>
      <c r="E50" s="1">
        <v>53.0</v>
      </c>
      <c r="F50" s="1">
        <v>927.8986</v>
      </c>
      <c r="G50" s="1">
        <v>273.6827</v>
      </c>
      <c r="H50" s="1">
        <v>539.3519</v>
      </c>
      <c r="I50" s="1">
        <v>1414.25</v>
      </c>
      <c r="J50" s="1">
        <v>78.1667</v>
      </c>
      <c r="K50" s="1">
        <v>25.75</v>
      </c>
      <c r="L50" s="1">
        <v>90.0</v>
      </c>
      <c r="M50" s="1">
        <v>49178.6235</v>
      </c>
      <c r="N50" s="1">
        <v>974.5727</v>
      </c>
      <c r="O50" s="1">
        <v>49178.6235</v>
      </c>
      <c r="P50" s="3">
        <v>-3.403E38</v>
      </c>
      <c r="Q50" s="3">
        <v>3.4E38</v>
      </c>
      <c r="R50" s="1">
        <v>51.5</v>
      </c>
      <c r="S50" s="1">
        <f>(R50/10)*0.5</f>
        <v>2.575</v>
      </c>
    </row>
    <row r="51" ht="14.25" customHeight="1"/>
    <row r="52" ht="14.25" customHeight="1"/>
    <row r="53" ht="14.25" customHeight="1">
      <c r="S53" s="1">
        <v>1.808335</v>
      </c>
    </row>
    <row r="54" ht="14.25" customHeight="1">
      <c r="S54" s="1">
        <v>1.75</v>
      </c>
    </row>
    <row r="55" ht="14.25" customHeight="1">
      <c r="S55" s="1">
        <v>2.5</v>
      </c>
    </row>
    <row r="56" ht="14.25" customHeight="1">
      <c r="S56" s="1">
        <v>2.0083349999999998</v>
      </c>
    </row>
    <row r="57" ht="14.25" customHeight="1">
      <c r="S57" s="1">
        <v>2.575</v>
      </c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7" width="8.71"/>
    <col customWidth="1" min="18" max="18" width="21.14"/>
    <col customWidth="1" min="19" max="26" width="8.71"/>
  </cols>
  <sheetData>
    <row r="1" ht="14.25" customHeight="1"/>
    <row r="2" ht="14.25" customHeight="1"/>
    <row r="3" ht="14.25" customHeight="1"/>
    <row r="4" ht="14.25" customHeight="1">
      <c r="C4" s="1" t="s">
        <v>59</v>
      </c>
    </row>
    <row r="5" ht="14.25" customHeight="1"/>
    <row r="6" ht="14.25" customHeight="1"/>
    <row r="7" ht="14.25" customHeight="1">
      <c r="F7" s="1" t="s">
        <v>4</v>
      </c>
      <c r="I7" s="1" t="s">
        <v>5</v>
      </c>
      <c r="N7" s="1" t="s">
        <v>5</v>
      </c>
      <c r="O7" s="1" t="s">
        <v>6</v>
      </c>
    </row>
    <row r="8" ht="14.25" customHeight="1">
      <c r="C8" s="1" t="s">
        <v>7</v>
      </c>
      <c r="D8" s="1" t="s">
        <v>8</v>
      </c>
      <c r="E8" s="1" t="s">
        <v>9</v>
      </c>
      <c r="F8" s="1" t="s">
        <v>10</v>
      </c>
      <c r="G8" s="1">
        <v>22.833</v>
      </c>
      <c r="H8" s="1">
        <f>G8*0.148</f>
        <v>3.379284</v>
      </c>
      <c r="I8" s="1">
        <f>(H8/H9)</f>
        <v>3.908561911</v>
      </c>
      <c r="K8" s="1" t="s">
        <v>10</v>
      </c>
      <c r="L8" s="1">
        <v>20.125</v>
      </c>
      <c r="M8" s="1">
        <f>L8*0.148</f>
        <v>2.9785</v>
      </c>
      <c r="N8" s="1">
        <f>(M8/M9)</f>
        <v>3.187692308</v>
      </c>
      <c r="O8" s="1">
        <f>(N8+I8)/2</f>
        <v>3.548127109</v>
      </c>
    </row>
    <row r="9" ht="14.25" customHeight="1">
      <c r="D9" s="1" t="s">
        <v>11</v>
      </c>
      <c r="E9" s="1" t="s">
        <v>12</v>
      </c>
      <c r="F9" s="1" t="s">
        <v>13</v>
      </c>
      <c r="G9" s="1">
        <v>17.2917</v>
      </c>
      <c r="H9" s="1">
        <f>(G9/10)*0.5</f>
        <v>0.864585</v>
      </c>
      <c r="K9" s="1" t="s">
        <v>13</v>
      </c>
      <c r="L9" s="1">
        <v>18.6875</v>
      </c>
      <c r="M9" s="1">
        <f>(L9/10)*0.5</f>
        <v>0.934375</v>
      </c>
      <c r="R9" s="1" t="s">
        <v>53</v>
      </c>
    </row>
    <row r="10" ht="14.25" customHeight="1">
      <c r="R10" s="1" t="s">
        <v>14</v>
      </c>
      <c r="S10" s="1" t="s">
        <v>15</v>
      </c>
    </row>
    <row r="11" ht="14.25" customHeight="1">
      <c r="C11" s="1">
        <v>5.0</v>
      </c>
      <c r="D11" s="1" t="s">
        <v>21</v>
      </c>
      <c r="E11" s="1">
        <v>183.3763</v>
      </c>
      <c r="F11" s="1">
        <v>0.0</v>
      </c>
      <c r="G11" s="1">
        <v>0.0</v>
      </c>
      <c r="H11" s="1">
        <v>0.0</v>
      </c>
      <c r="I11" s="1">
        <v>0.0</v>
      </c>
      <c r="J11" s="1">
        <v>62.15</v>
      </c>
      <c r="K11" s="1">
        <v>1353.2453</v>
      </c>
      <c r="L11" s="1">
        <v>0.0</v>
      </c>
      <c r="M11" s="1">
        <v>0.0</v>
      </c>
      <c r="N11" s="1">
        <v>0.0</v>
      </c>
      <c r="O11" s="1">
        <v>0.0</v>
      </c>
      <c r="P11" s="1">
        <v>0.0</v>
      </c>
      <c r="Q11" s="1">
        <v>255.0</v>
      </c>
      <c r="R11" s="1">
        <v>48.18</v>
      </c>
      <c r="S11" s="1">
        <f>R11*0.148</f>
        <v>7.13064</v>
      </c>
    </row>
    <row r="12" ht="14.25" customHeight="1">
      <c r="R12" s="1" t="s">
        <v>17</v>
      </c>
      <c r="S12" s="1" t="s">
        <v>32</v>
      </c>
    </row>
    <row r="13" ht="14.25" customHeight="1">
      <c r="C13" s="1">
        <v>14.0</v>
      </c>
      <c r="D13" s="1" t="s">
        <v>60</v>
      </c>
      <c r="E13" s="1">
        <v>34.0</v>
      </c>
      <c r="F13" s="1">
        <v>1712.5691</v>
      </c>
      <c r="G13" s="1">
        <v>276.4282</v>
      </c>
      <c r="H13" s="1">
        <v>1185.35</v>
      </c>
      <c r="I13" s="1">
        <v>2094.0</v>
      </c>
      <c r="J13" s="1">
        <v>75.0</v>
      </c>
      <c r="K13" s="1">
        <v>16.5</v>
      </c>
      <c r="L13" s="1">
        <v>90.0</v>
      </c>
      <c r="M13" s="1">
        <v>58227.3499</v>
      </c>
      <c r="N13" s="1">
        <v>1738.2</v>
      </c>
      <c r="O13" s="1">
        <v>58227.3499</v>
      </c>
      <c r="P13" s="3">
        <v>-3.403E38</v>
      </c>
      <c r="Q13" s="3">
        <v>3.4E38</v>
      </c>
      <c r="R13" s="1">
        <v>33.0</v>
      </c>
      <c r="S13" s="1">
        <f>(R13/10)*0.5</f>
        <v>1.65</v>
      </c>
    </row>
    <row r="14" ht="14.25" customHeight="1"/>
    <row r="15" ht="14.25" customHeight="1"/>
    <row r="16" ht="14.25" customHeight="1">
      <c r="F16" s="1" t="s">
        <v>4</v>
      </c>
      <c r="I16" s="1" t="s">
        <v>5</v>
      </c>
      <c r="N16" s="1" t="s">
        <v>5</v>
      </c>
      <c r="O16" s="1" t="s">
        <v>6</v>
      </c>
    </row>
    <row r="17" ht="14.25" customHeight="1">
      <c r="C17" s="1" t="s">
        <v>20</v>
      </c>
      <c r="D17" s="1" t="s">
        <v>8</v>
      </c>
      <c r="E17" s="1" t="s">
        <v>9</v>
      </c>
      <c r="F17" s="1" t="s">
        <v>10</v>
      </c>
      <c r="G17" s="1">
        <v>17.8125</v>
      </c>
      <c r="H17" s="1">
        <f>G17*0.148</f>
        <v>2.63625</v>
      </c>
      <c r="I17" s="1">
        <f>(H17/H18)</f>
        <v>3.544537815</v>
      </c>
      <c r="K17" s="1" t="s">
        <v>10</v>
      </c>
      <c r="L17" s="1">
        <v>20.25</v>
      </c>
      <c r="M17" s="1">
        <f>L17*0.148</f>
        <v>2.997</v>
      </c>
      <c r="N17" s="1">
        <f>(M17/M18)</f>
        <v>2.620327869</v>
      </c>
      <c r="O17" s="1">
        <f>(N17+I17)/2</f>
        <v>3.082432842</v>
      </c>
    </row>
    <row r="18" ht="14.25" customHeight="1">
      <c r="D18" s="1" t="s">
        <v>11</v>
      </c>
      <c r="E18" s="1" t="s">
        <v>12</v>
      </c>
      <c r="F18" s="1" t="s">
        <v>13</v>
      </c>
      <c r="G18" s="1">
        <v>14.875</v>
      </c>
      <c r="H18" s="1">
        <f>(G18/10)*0.5</f>
        <v>0.74375</v>
      </c>
      <c r="K18" s="1" t="s">
        <v>13</v>
      </c>
      <c r="L18" s="1">
        <v>22.875</v>
      </c>
      <c r="M18" s="1">
        <f>(L18/10)*0.5</f>
        <v>1.14375</v>
      </c>
    </row>
    <row r="19" ht="14.25" customHeight="1">
      <c r="R19" s="1" t="s">
        <v>14</v>
      </c>
      <c r="S19" s="1" t="s">
        <v>15</v>
      </c>
    </row>
    <row r="20" ht="14.25" customHeight="1">
      <c r="C20" s="1">
        <v>12.0</v>
      </c>
      <c r="D20" s="1" t="s">
        <v>16</v>
      </c>
      <c r="E20" s="1">
        <v>148.9594</v>
      </c>
      <c r="F20" s="1">
        <v>0.0</v>
      </c>
      <c r="G20" s="1">
        <v>0.0</v>
      </c>
      <c r="H20" s="1">
        <v>0.0</v>
      </c>
      <c r="I20" s="1">
        <v>0.0</v>
      </c>
      <c r="J20" s="1">
        <v>59.7958</v>
      </c>
      <c r="K20" s="1">
        <v>1067.2477</v>
      </c>
      <c r="L20" s="1">
        <v>0.0</v>
      </c>
      <c r="M20" s="1">
        <v>0.0</v>
      </c>
      <c r="N20" s="1">
        <v>0.0</v>
      </c>
      <c r="O20" s="1">
        <v>0.0</v>
      </c>
      <c r="P20" s="1">
        <v>0.0</v>
      </c>
      <c r="Q20" s="1">
        <v>255.0</v>
      </c>
      <c r="R20" s="1">
        <v>51.435</v>
      </c>
      <c r="S20" s="1">
        <f>R20*0.148</f>
        <v>7.61238</v>
      </c>
    </row>
    <row r="21" ht="14.25" customHeight="1">
      <c r="R21" s="1" t="s">
        <v>17</v>
      </c>
      <c r="S21" s="1" t="s">
        <v>32</v>
      </c>
    </row>
    <row r="22" ht="14.25" customHeight="1">
      <c r="C22" s="1">
        <v>13.0</v>
      </c>
      <c r="D22" s="1" t="s">
        <v>61</v>
      </c>
      <c r="E22" s="1">
        <v>33.0</v>
      </c>
      <c r="F22" s="1">
        <v>1528.4545</v>
      </c>
      <c r="G22" s="1">
        <v>169.4368</v>
      </c>
      <c r="H22" s="1">
        <v>1220.4</v>
      </c>
      <c r="I22" s="1">
        <v>1774.725</v>
      </c>
      <c r="J22" s="1">
        <v>74.5</v>
      </c>
      <c r="K22" s="1">
        <v>16.0</v>
      </c>
      <c r="L22" s="1">
        <v>90.0</v>
      </c>
      <c r="M22" s="1">
        <v>50439.0</v>
      </c>
      <c r="N22" s="1">
        <v>1546.8</v>
      </c>
      <c r="O22" s="1">
        <v>50439.0</v>
      </c>
      <c r="P22" s="3">
        <v>-3.403E38</v>
      </c>
      <c r="Q22" s="3">
        <v>3.4E38</v>
      </c>
      <c r="R22" s="1">
        <v>32.0</v>
      </c>
      <c r="S22" s="1">
        <f>(R22/10)*0.5</f>
        <v>1.6</v>
      </c>
    </row>
    <row r="23" ht="14.25" customHeight="1"/>
    <row r="24" ht="14.25" customHeight="1"/>
    <row r="25" ht="14.25" customHeight="1">
      <c r="F25" s="1" t="s">
        <v>4</v>
      </c>
      <c r="I25" s="1" t="s">
        <v>5</v>
      </c>
      <c r="N25" s="1" t="s">
        <v>5</v>
      </c>
      <c r="O25" s="1" t="s">
        <v>6</v>
      </c>
    </row>
    <row r="26" ht="14.25" customHeight="1">
      <c r="C26" s="1" t="s">
        <v>23</v>
      </c>
      <c r="D26" s="1" t="s">
        <v>8</v>
      </c>
      <c r="E26" s="1" t="s">
        <v>9</v>
      </c>
      <c r="F26" s="1" t="s">
        <v>10</v>
      </c>
      <c r="G26" s="1">
        <v>16.8125</v>
      </c>
      <c r="H26" s="1">
        <f>G26*0.148</f>
        <v>2.48825</v>
      </c>
      <c r="I26" s="1">
        <f>(H26/H27)</f>
        <v>3.549369508</v>
      </c>
      <c r="K26" s="1" t="s">
        <v>10</v>
      </c>
      <c r="L26" s="1">
        <v>22.0</v>
      </c>
      <c r="M26" s="1">
        <f>L26*0.148</f>
        <v>3.256</v>
      </c>
      <c r="N26" s="1">
        <f>(M26/M27)</f>
        <v>3.568219178</v>
      </c>
      <c r="O26" s="1">
        <f>(N26+I26)/2</f>
        <v>3.558794343</v>
      </c>
    </row>
    <row r="27" ht="14.25" customHeight="1">
      <c r="D27" s="1" t="s">
        <v>11</v>
      </c>
      <c r="E27" s="1" t="s">
        <v>12</v>
      </c>
      <c r="F27" s="1" t="s">
        <v>13</v>
      </c>
      <c r="G27" s="1">
        <v>14.0208</v>
      </c>
      <c r="H27" s="1">
        <f>(G27/10)*0.5</f>
        <v>0.70104</v>
      </c>
      <c r="K27" s="1" t="s">
        <v>13</v>
      </c>
      <c r="L27" s="1">
        <v>18.25</v>
      </c>
      <c r="M27" s="1">
        <f>(L27/10)*0.5</f>
        <v>0.9125</v>
      </c>
    </row>
    <row r="28" ht="14.25" customHeight="1">
      <c r="R28" s="1" t="s">
        <v>14</v>
      </c>
      <c r="S28" s="1" t="s">
        <v>15</v>
      </c>
    </row>
    <row r="29" ht="14.25" customHeight="1">
      <c r="C29" s="1">
        <v>6.0</v>
      </c>
      <c r="D29" s="1" t="s">
        <v>35</v>
      </c>
      <c r="E29" s="1">
        <v>207.9929</v>
      </c>
      <c r="F29" s="1">
        <v>0.0</v>
      </c>
      <c r="G29" s="1">
        <v>0.0</v>
      </c>
      <c r="H29" s="1">
        <v>0.0</v>
      </c>
      <c r="I29" s="1">
        <v>0.0</v>
      </c>
      <c r="J29" s="1">
        <v>48.72</v>
      </c>
      <c r="K29" s="1">
        <v>1509.6944</v>
      </c>
      <c r="L29" s="1">
        <v>0.0</v>
      </c>
      <c r="M29" s="1">
        <v>0.0</v>
      </c>
      <c r="N29" s="1">
        <v>0.0</v>
      </c>
      <c r="O29" s="1">
        <v>0.0</v>
      </c>
      <c r="P29" s="1">
        <v>0.0</v>
      </c>
      <c r="Q29" s="1">
        <v>255.0</v>
      </c>
      <c r="R29" s="1">
        <v>48.9067</v>
      </c>
      <c r="S29" s="1">
        <f>R29*0.148</f>
        <v>7.2381916</v>
      </c>
    </row>
    <row r="30" ht="14.25" customHeight="1">
      <c r="R30" s="1" t="s">
        <v>17</v>
      </c>
      <c r="S30" s="1" t="s">
        <v>32</v>
      </c>
    </row>
    <row r="31" ht="14.25" customHeight="1">
      <c r="C31" s="1">
        <v>12.0</v>
      </c>
      <c r="D31" s="1" t="s">
        <v>62</v>
      </c>
      <c r="E31" s="1">
        <v>34.0</v>
      </c>
      <c r="F31" s="1">
        <v>1428.7191</v>
      </c>
      <c r="G31" s="1">
        <v>383.1171</v>
      </c>
      <c r="H31" s="1">
        <v>827.85</v>
      </c>
      <c r="I31" s="1">
        <v>1856.0</v>
      </c>
      <c r="J31" s="1">
        <v>60.0</v>
      </c>
      <c r="K31" s="1">
        <v>16.5</v>
      </c>
      <c r="L31" s="1">
        <v>90.0</v>
      </c>
      <c r="M31" s="1">
        <v>48576.45</v>
      </c>
      <c r="N31" s="1">
        <v>1504.6001</v>
      </c>
      <c r="O31" s="1">
        <v>48576.45</v>
      </c>
      <c r="P31" s="3">
        <v>-3.403E38</v>
      </c>
      <c r="Q31" s="3">
        <v>3.4E38</v>
      </c>
      <c r="R31" s="1">
        <v>33.0</v>
      </c>
      <c r="S31" s="1">
        <f>(R31/10)*0.5</f>
        <v>1.65</v>
      </c>
    </row>
    <row r="32" ht="14.25" customHeight="1"/>
    <row r="33" ht="14.25" customHeight="1"/>
    <row r="34" ht="14.25" customHeight="1"/>
    <row r="35" ht="14.25" customHeight="1">
      <c r="C35" s="1" t="s">
        <v>26</v>
      </c>
      <c r="F35" s="1" t="s">
        <v>4</v>
      </c>
      <c r="I35" s="1" t="s">
        <v>5</v>
      </c>
      <c r="N35" s="1" t="s">
        <v>5</v>
      </c>
      <c r="O35" s="1" t="s">
        <v>6</v>
      </c>
    </row>
    <row r="36" ht="14.25" customHeight="1">
      <c r="D36" s="1" t="s">
        <v>8</v>
      </c>
      <c r="E36" s="1" t="s">
        <v>9</v>
      </c>
      <c r="F36" s="1" t="s">
        <v>10</v>
      </c>
      <c r="G36" s="1">
        <v>24.8125</v>
      </c>
      <c r="H36" s="1">
        <f>G36*0.148</f>
        <v>3.67225</v>
      </c>
      <c r="I36" s="1">
        <f>(H36/H37)</f>
        <v>4.137746479</v>
      </c>
      <c r="K36" s="1" t="s">
        <v>10</v>
      </c>
      <c r="L36" s="1">
        <v>16.0</v>
      </c>
      <c r="M36" s="1">
        <f>L36*0.148</f>
        <v>2.368</v>
      </c>
      <c r="N36" s="1">
        <f>(M36/M37)</f>
        <v>2.122577031</v>
      </c>
      <c r="O36" s="1">
        <f>(N36+I36)/2</f>
        <v>3.130161755</v>
      </c>
    </row>
    <row r="37" ht="14.25" customHeight="1">
      <c r="D37" s="1" t="s">
        <v>11</v>
      </c>
      <c r="E37" s="1" t="s">
        <v>12</v>
      </c>
      <c r="F37" s="1" t="s">
        <v>13</v>
      </c>
      <c r="G37" s="1">
        <v>17.75</v>
      </c>
      <c r="H37" s="1">
        <f>(G37/10)*0.5</f>
        <v>0.8875</v>
      </c>
      <c r="K37" s="1" t="s">
        <v>13</v>
      </c>
      <c r="L37" s="1">
        <v>22.3125</v>
      </c>
      <c r="M37" s="1">
        <f>(L37/10)*0.5</f>
        <v>1.115625</v>
      </c>
    </row>
    <row r="38" ht="14.25" customHeight="1">
      <c r="R38" s="1" t="s">
        <v>14</v>
      </c>
      <c r="S38" s="1" t="s">
        <v>15</v>
      </c>
    </row>
    <row r="39" ht="14.25" customHeight="1">
      <c r="C39" s="1">
        <v>12.0</v>
      </c>
      <c r="D39" s="1" t="s">
        <v>24</v>
      </c>
      <c r="E39" s="1">
        <v>221.4742</v>
      </c>
      <c r="F39" s="1">
        <v>245.7942</v>
      </c>
      <c r="G39" s="1">
        <v>47.6542</v>
      </c>
      <c r="H39" s="1">
        <v>0.0</v>
      </c>
      <c r="I39" s="1">
        <v>255.0</v>
      </c>
      <c r="J39" s="1">
        <v>58.8</v>
      </c>
      <c r="K39" s="1">
        <v>1514.3232</v>
      </c>
      <c r="L39" s="1">
        <v>0.0</v>
      </c>
      <c r="M39" s="1">
        <v>54437.0802</v>
      </c>
      <c r="N39" s="1">
        <v>255.0</v>
      </c>
      <c r="O39" s="1">
        <v>68085.0</v>
      </c>
      <c r="P39" s="1">
        <v>0.0</v>
      </c>
      <c r="Q39" s="1">
        <v>255.0</v>
      </c>
      <c r="R39" s="1">
        <v>51.52</v>
      </c>
      <c r="S39" s="1">
        <f>R39*0.148</f>
        <v>7.62496</v>
      </c>
    </row>
    <row r="40" ht="14.25" customHeight="1">
      <c r="R40" s="1" t="s">
        <v>17</v>
      </c>
      <c r="S40" s="1" t="s">
        <v>32</v>
      </c>
    </row>
    <row r="41" ht="14.25" customHeight="1">
      <c r="C41" s="1">
        <v>11.0</v>
      </c>
      <c r="D41" s="1" t="s">
        <v>63</v>
      </c>
      <c r="E41" s="1">
        <v>34.0</v>
      </c>
      <c r="F41" s="1">
        <v>1975.3254</v>
      </c>
      <c r="G41" s="1">
        <v>165.0358</v>
      </c>
      <c r="H41" s="1">
        <v>1643.0</v>
      </c>
      <c r="I41" s="1">
        <v>2129.6667</v>
      </c>
      <c r="J41" s="1">
        <v>57.0</v>
      </c>
      <c r="K41" s="1">
        <v>16.25</v>
      </c>
      <c r="L41" s="1">
        <v>90.0</v>
      </c>
      <c r="M41" s="1">
        <v>67161.0635</v>
      </c>
      <c r="N41" s="1">
        <v>2047.197</v>
      </c>
      <c r="O41" s="1">
        <v>67161.0635</v>
      </c>
      <c r="P41" s="3">
        <v>-3.403E38</v>
      </c>
      <c r="Q41" s="3">
        <v>3.4E38</v>
      </c>
      <c r="R41" s="1">
        <v>32.5</v>
      </c>
      <c r="S41" s="1">
        <f>(R41/10)*0.5</f>
        <v>1.625</v>
      </c>
    </row>
    <row r="42" ht="14.25" customHeight="1"/>
    <row r="43" ht="14.25" customHeight="1"/>
    <row r="44" ht="14.25" customHeight="1">
      <c r="C44" s="1" t="s">
        <v>29</v>
      </c>
      <c r="F44" s="1" t="s">
        <v>4</v>
      </c>
      <c r="I44" s="1" t="s">
        <v>5</v>
      </c>
      <c r="N44" s="1" t="s">
        <v>5</v>
      </c>
      <c r="O44" s="1" t="s">
        <v>6</v>
      </c>
    </row>
    <row r="45" ht="14.25" customHeight="1">
      <c r="D45" s="1" t="s">
        <v>8</v>
      </c>
      <c r="E45" s="1" t="s">
        <v>9</v>
      </c>
      <c r="F45" s="1" t="s">
        <v>10</v>
      </c>
      <c r="G45" s="1">
        <v>25.333</v>
      </c>
      <c r="H45" s="1">
        <f>G45*0.148</f>
        <v>3.749284</v>
      </c>
      <c r="I45" s="1">
        <f>(H45/H46)</f>
        <v>3.382807545</v>
      </c>
      <c r="K45" s="1" t="s">
        <v>10</v>
      </c>
      <c r="L45" s="1">
        <v>17.3333</v>
      </c>
      <c r="M45" s="1">
        <f>L45*0.148</f>
        <v>2.5653284</v>
      </c>
      <c r="N45" s="1">
        <f>(M45/M46)</f>
        <v>1.912048388</v>
      </c>
      <c r="O45" s="1">
        <f>(N45+I45)/2</f>
        <v>2.647427966</v>
      </c>
    </row>
    <row r="46" ht="14.25" customHeight="1">
      <c r="D46" s="1" t="s">
        <v>11</v>
      </c>
      <c r="E46" s="1" t="s">
        <v>12</v>
      </c>
      <c r="F46" s="1" t="s">
        <v>13</v>
      </c>
      <c r="G46" s="1">
        <v>22.1667</v>
      </c>
      <c r="H46" s="1">
        <f>(G46/10)*0.5</f>
        <v>1.108335</v>
      </c>
      <c r="K46" s="1" t="s">
        <v>13</v>
      </c>
      <c r="L46" s="1">
        <v>26.8333</v>
      </c>
      <c r="M46" s="1">
        <f>(L46/10)*0.5</f>
        <v>1.341665</v>
      </c>
    </row>
    <row r="47" ht="14.25" customHeight="1">
      <c r="R47" s="1" t="s">
        <v>14</v>
      </c>
      <c r="S47" s="1" t="s">
        <v>15</v>
      </c>
    </row>
    <row r="48" ht="14.25" customHeight="1">
      <c r="C48" s="1">
        <v>7.0</v>
      </c>
      <c r="D48" s="1" t="s">
        <v>27</v>
      </c>
      <c r="E48" s="1">
        <v>152.2891</v>
      </c>
      <c r="F48" s="1">
        <v>255.0</v>
      </c>
      <c r="G48" s="1">
        <v>0.0</v>
      </c>
      <c r="H48" s="1">
        <v>255.0</v>
      </c>
      <c r="I48" s="1">
        <v>255.0</v>
      </c>
      <c r="J48" s="1">
        <v>66.0267</v>
      </c>
      <c r="K48" s="1">
        <v>990.9824</v>
      </c>
      <c r="L48" s="1">
        <v>0.0</v>
      </c>
      <c r="M48" s="1">
        <v>38833.723</v>
      </c>
      <c r="N48" s="1">
        <v>255.0</v>
      </c>
      <c r="O48" s="1">
        <v>68340.0</v>
      </c>
      <c r="P48" s="1">
        <v>0.0</v>
      </c>
      <c r="Q48" s="1">
        <v>255.0</v>
      </c>
      <c r="R48" s="1">
        <v>56.96</v>
      </c>
      <c r="S48" s="1">
        <f>R48*0.148</f>
        <v>8.43008</v>
      </c>
    </row>
    <row r="49" ht="14.25" customHeight="1">
      <c r="R49" s="1" t="s">
        <v>17</v>
      </c>
      <c r="S49" s="1" t="s">
        <v>32</v>
      </c>
    </row>
    <row r="50" ht="14.25" customHeight="1">
      <c r="C50" s="1">
        <v>10.0</v>
      </c>
      <c r="D50" s="1" t="s">
        <v>64</v>
      </c>
      <c r="E50" s="1">
        <v>32.0</v>
      </c>
      <c r="F50" s="1">
        <v>1856.5813</v>
      </c>
      <c r="G50" s="1">
        <v>116.7985</v>
      </c>
      <c r="H50" s="1">
        <v>1644.2</v>
      </c>
      <c r="I50" s="1">
        <v>2093.75</v>
      </c>
      <c r="J50" s="1">
        <v>73.0</v>
      </c>
      <c r="K50" s="1">
        <v>15.5</v>
      </c>
      <c r="L50" s="1">
        <v>90.0</v>
      </c>
      <c r="M50" s="1">
        <v>59410.6001</v>
      </c>
      <c r="N50" s="1">
        <v>1793.0</v>
      </c>
      <c r="O50" s="1">
        <v>59410.6001</v>
      </c>
      <c r="P50" s="3">
        <v>-3.403E38</v>
      </c>
      <c r="Q50" s="3">
        <v>3.4E38</v>
      </c>
      <c r="R50" s="1">
        <v>31.0</v>
      </c>
      <c r="S50" s="1">
        <f>(R50/10)*0.5</f>
        <v>1.55</v>
      </c>
    </row>
    <row r="51" ht="14.25" customHeight="1"/>
    <row r="52" ht="14.25" customHeight="1"/>
    <row r="53" ht="14.25" customHeight="1"/>
    <row r="54" ht="14.25" customHeight="1">
      <c r="S54" s="1">
        <v>1.65</v>
      </c>
    </row>
    <row r="55" ht="14.25" customHeight="1">
      <c r="S55" s="1">
        <v>1.6</v>
      </c>
    </row>
    <row r="56" ht="14.25" customHeight="1">
      <c r="S56" s="1">
        <v>1.65</v>
      </c>
    </row>
    <row r="57" ht="14.25" customHeight="1">
      <c r="S57" s="1">
        <v>1.625</v>
      </c>
    </row>
    <row r="58" ht="14.25" customHeight="1">
      <c r="S58" s="1">
        <v>1.55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7" width="8.71"/>
    <col customWidth="1" min="18" max="18" width="18.43"/>
    <col customWidth="1" min="19" max="26" width="8.71"/>
  </cols>
  <sheetData>
    <row r="1" ht="14.25" customHeight="1"/>
    <row r="2" ht="14.25" customHeight="1"/>
    <row r="3" ht="14.25" customHeight="1"/>
    <row r="4" ht="14.25" customHeight="1">
      <c r="C4" s="1" t="s">
        <v>65</v>
      </c>
    </row>
    <row r="5" ht="14.25" customHeight="1"/>
    <row r="6" ht="14.25" customHeight="1">
      <c r="I6" s="1" t="s">
        <v>45</v>
      </c>
    </row>
    <row r="7" ht="14.25" customHeight="1">
      <c r="G7" s="1" t="s">
        <v>4</v>
      </c>
      <c r="I7" s="1" t="s">
        <v>5</v>
      </c>
      <c r="L7" s="1" t="s">
        <v>4</v>
      </c>
      <c r="N7" s="1" t="s">
        <v>5</v>
      </c>
      <c r="O7" s="1" t="s">
        <v>6</v>
      </c>
    </row>
    <row r="8" ht="14.25" customHeight="1">
      <c r="C8" s="1" t="s">
        <v>7</v>
      </c>
      <c r="D8" s="1" t="s">
        <v>8</v>
      </c>
      <c r="E8" s="1" t="s">
        <v>9</v>
      </c>
      <c r="F8" s="1" t="s">
        <v>10</v>
      </c>
      <c r="G8" s="1">
        <v>18.25</v>
      </c>
      <c r="H8" s="1">
        <f>G8*0.148</f>
        <v>2.701</v>
      </c>
      <c r="I8" s="1">
        <f>(H8/H9)</f>
        <v>3.015064158</v>
      </c>
      <c r="K8" s="1" t="s">
        <v>10</v>
      </c>
      <c r="L8" s="1">
        <v>21.1667</v>
      </c>
      <c r="M8" s="1">
        <f>L8*0.148</f>
        <v>3.1326716</v>
      </c>
      <c r="N8" s="1">
        <f>(M8/M9)</f>
        <v>3.703643855</v>
      </c>
      <c r="O8" s="1">
        <f>(N8+I8)/2</f>
        <v>3.359354006</v>
      </c>
    </row>
    <row r="9" ht="14.25" customHeight="1">
      <c r="D9" s="1" t="s">
        <v>11</v>
      </c>
      <c r="E9" s="1" t="s">
        <v>12</v>
      </c>
      <c r="F9" s="1" t="s">
        <v>13</v>
      </c>
      <c r="G9" s="1">
        <v>17.9167</v>
      </c>
      <c r="H9" s="1">
        <f>(G9/10)*0.5</f>
        <v>0.895835</v>
      </c>
      <c r="K9" s="1" t="s">
        <v>13</v>
      </c>
      <c r="L9" s="1">
        <v>16.9167</v>
      </c>
      <c r="M9" s="1">
        <f>(L9/10)*0.5</f>
        <v>0.845835</v>
      </c>
      <c r="R9" s="1" t="s">
        <v>53</v>
      </c>
    </row>
    <row r="10" ht="14.25" customHeight="1">
      <c r="R10" s="1" t="s">
        <v>14</v>
      </c>
      <c r="S10" s="1" t="s">
        <v>15</v>
      </c>
    </row>
    <row r="11" ht="14.25" customHeight="1">
      <c r="C11" s="1">
        <v>6.0</v>
      </c>
      <c r="D11" s="1" t="s">
        <v>21</v>
      </c>
      <c r="E11" s="1">
        <v>114.2247</v>
      </c>
      <c r="F11" s="1">
        <v>255.0</v>
      </c>
      <c r="G11" s="1">
        <v>0.0</v>
      </c>
      <c r="H11" s="1">
        <v>255.0</v>
      </c>
      <c r="I11" s="1">
        <v>255.0</v>
      </c>
      <c r="J11" s="1">
        <v>44.5717</v>
      </c>
      <c r="K11" s="1">
        <v>872.714</v>
      </c>
      <c r="L11" s="1">
        <v>0.0</v>
      </c>
      <c r="M11" s="1">
        <v>29127.2989</v>
      </c>
      <c r="N11" s="1">
        <v>255.0</v>
      </c>
      <c r="O11" s="1">
        <v>80070.0</v>
      </c>
      <c r="P11" s="1">
        <v>0.0</v>
      </c>
      <c r="Q11" s="1">
        <v>255.0</v>
      </c>
      <c r="R11" s="1">
        <v>49.0367</v>
      </c>
      <c r="S11" s="1">
        <f>R11*0.148</f>
        <v>7.2574316</v>
      </c>
    </row>
    <row r="12" ht="14.25" customHeight="1">
      <c r="R12" s="1" t="s">
        <v>17</v>
      </c>
      <c r="S12" s="1" t="s">
        <v>32</v>
      </c>
    </row>
    <row r="13" ht="14.25" customHeight="1">
      <c r="C13" s="1">
        <v>1.0</v>
      </c>
      <c r="D13" s="1" t="s">
        <v>66</v>
      </c>
      <c r="E13" s="1">
        <v>18.0</v>
      </c>
      <c r="F13" s="1">
        <v>1287.8571</v>
      </c>
      <c r="G13" s="1">
        <v>72.6837</v>
      </c>
      <c r="H13" s="1">
        <v>1110.8</v>
      </c>
      <c r="I13" s="1">
        <v>1354.5</v>
      </c>
      <c r="J13" s="1">
        <v>49.1667</v>
      </c>
      <c r="K13" s="1">
        <v>8.25</v>
      </c>
      <c r="L13" s="1">
        <v>90.0</v>
      </c>
      <c r="M13" s="1">
        <v>23181.4279</v>
      </c>
      <c r="N13" s="1">
        <v>1309.3625</v>
      </c>
      <c r="O13" s="1">
        <v>23181.4279</v>
      </c>
      <c r="P13" s="3">
        <v>-3.403E38</v>
      </c>
      <c r="Q13" s="3">
        <v>3.4E38</v>
      </c>
      <c r="R13" s="1">
        <v>16.5</v>
      </c>
      <c r="S13" s="1">
        <f>(R13/10)*0.5</f>
        <v>0.825</v>
      </c>
    </row>
    <row r="14" ht="14.25" customHeight="1"/>
    <row r="15" ht="14.25" customHeight="1"/>
    <row r="16" ht="14.25" customHeight="1">
      <c r="G16" s="1" t="s">
        <v>4</v>
      </c>
      <c r="I16" s="1" t="s">
        <v>5</v>
      </c>
      <c r="N16" s="1" t="s">
        <v>5</v>
      </c>
      <c r="O16" s="1" t="s">
        <v>6</v>
      </c>
    </row>
    <row r="17" ht="14.25" customHeight="1">
      <c r="C17" s="1" t="s">
        <v>20</v>
      </c>
      <c r="D17" s="1" t="s">
        <v>8</v>
      </c>
      <c r="E17" s="1" t="s">
        <v>9</v>
      </c>
      <c r="F17" s="1" t="s">
        <v>10</v>
      </c>
      <c r="G17" s="1">
        <v>18.4167</v>
      </c>
      <c r="H17" s="1">
        <f>G17*0.148</f>
        <v>2.7256716</v>
      </c>
      <c r="I17" s="1">
        <f>(H17/H18)</f>
        <v>2.795560615</v>
      </c>
      <c r="K17" s="1" t="s">
        <v>10</v>
      </c>
      <c r="L17" s="1">
        <v>23.1667</v>
      </c>
      <c r="M17" s="1">
        <f>L17*0.148</f>
        <v>3.4286716</v>
      </c>
      <c r="N17" s="1">
        <f>(M17/M18)</f>
        <v>3.531672838</v>
      </c>
      <c r="O17" s="1">
        <f>(N17+I17)/2</f>
        <v>3.163616727</v>
      </c>
    </row>
    <row r="18" ht="14.25" customHeight="1">
      <c r="D18" s="1" t="s">
        <v>11</v>
      </c>
      <c r="E18" s="1" t="s">
        <v>12</v>
      </c>
      <c r="F18" s="1" t="s">
        <v>13</v>
      </c>
      <c r="G18" s="1">
        <v>19.5</v>
      </c>
      <c r="H18" s="1">
        <f>(G18/10)*0.5</f>
        <v>0.975</v>
      </c>
      <c r="K18" s="1" t="s">
        <v>13</v>
      </c>
      <c r="L18" s="1">
        <v>19.4167</v>
      </c>
      <c r="M18" s="1">
        <f>(L18/10)*0.5</f>
        <v>0.970835</v>
      </c>
      <c r="R18" s="1" t="s">
        <v>53</v>
      </c>
    </row>
    <row r="19" ht="14.25" customHeight="1">
      <c r="R19" s="1" t="s">
        <v>14</v>
      </c>
      <c r="S19" s="1" t="s">
        <v>15</v>
      </c>
    </row>
    <row r="20" ht="14.25" customHeight="1">
      <c r="C20" s="1">
        <v>5.0</v>
      </c>
      <c r="D20" s="1" t="s">
        <v>16</v>
      </c>
      <c r="E20" s="1">
        <v>200.8254</v>
      </c>
      <c r="F20" s="1">
        <v>0.0</v>
      </c>
      <c r="G20" s="1">
        <v>0.0</v>
      </c>
      <c r="H20" s="1">
        <v>0.0</v>
      </c>
      <c r="I20" s="1">
        <v>0.0</v>
      </c>
      <c r="J20" s="1">
        <v>53.7625</v>
      </c>
      <c r="K20" s="1">
        <v>1539.2741</v>
      </c>
      <c r="L20" s="1">
        <v>0.0</v>
      </c>
      <c r="M20" s="1">
        <v>0.0</v>
      </c>
      <c r="N20" s="1">
        <v>0.0</v>
      </c>
      <c r="O20" s="1">
        <v>0.0</v>
      </c>
      <c r="P20" s="1">
        <v>0.0</v>
      </c>
      <c r="Q20" s="1">
        <v>255.0</v>
      </c>
      <c r="R20" s="1">
        <v>46.1917</v>
      </c>
      <c r="S20" s="1">
        <f>R20*0.148</f>
        <v>6.8363716</v>
      </c>
    </row>
    <row r="21" ht="14.25" customHeight="1">
      <c r="R21" s="1" t="s">
        <v>17</v>
      </c>
      <c r="S21" s="1" t="s">
        <v>32</v>
      </c>
    </row>
    <row r="22" ht="14.25" customHeight="1">
      <c r="C22" s="1">
        <v>2.0</v>
      </c>
      <c r="D22" s="1" t="s">
        <v>67</v>
      </c>
      <c r="E22" s="1">
        <v>25.0</v>
      </c>
      <c r="F22" s="1">
        <v>1771.504</v>
      </c>
      <c r="G22" s="1">
        <v>95.2311</v>
      </c>
      <c r="H22" s="1">
        <v>1610.0</v>
      </c>
      <c r="I22" s="1">
        <v>1859.6</v>
      </c>
      <c r="J22" s="1">
        <v>61.0</v>
      </c>
      <c r="K22" s="1">
        <v>12.0</v>
      </c>
      <c r="L22" s="1">
        <v>90.0</v>
      </c>
      <c r="M22" s="1">
        <v>44287.6</v>
      </c>
      <c r="N22" s="1">
        <v>1812.9</v>
      </c>
      <c r="O22" s="1">
        <v>44287.6</v>
      </c>
      <c r="P22" s="3">
        <v>-3.403E38</v>
      </c>
      <c r="Q22" s="3">
        <v>3.4E38</v>
      </c>
      <c r="R22" s="1">
        <v>24.0</v>
      </c>
      <c r="S22" s="1">
        <f>(R22/10)*0.5</f>
        <v>1.2</v>
      </c>
    </row>
    <row r="23" ht="14.25" customHeight="1"/>
    <row r="24" ht="14.25" customHeight="1"/>
    <row r="25" ht="14.25" customHeight="1">
      <c r="G25" s="1" t="s">
        <v>4</v>
      </c>
      <c r="I25" s="1" t="s">
        <v>5</v>
      </c>
      <c r="N25" s="1" t="s">
        <v>5</v>
      </c>
      <c r="O25" s="1" t="s">
        <v>6</v>
      </c>
    </row>
    <row r="26" ht="14.25" customHeight="1">
      <c r="C26" s="1" t="s">
        <v>23</v>
      </c>
      <c r="D26" s="1" t="s">
        <v>8</v>
      </c>
      <c r="E26" s="1" t="s">
        <v>9</v>
      </c>
      <c r="F26" s="1" t="s">
        <v>10</v>
      </c>
      <c r="G26" s="1">
        <v>16.6667</v>
      </c>
      <c r="H26" s="1">
        <f>G26*0.148</f>
        <v>2.4666716</v>
      </c>
      <c r="I26" s="1">
        <f>(H26/H27)</f>
        <v>3.165788504</v>
      </c>
      <c r="K26" s="1" t="s">
        <v>10</v>
      </c>
      <c r="L26" s="1">
        <v>24.6667</v>
      </c>
      <c r="M26" s="1">
        <f>L26*0.148</f>
        <v>3.6506716</v>
      </c>
      <c r="N26" s="1">
        <f>(M26/M27)</f>
        <v>4.922264904</v>
      </c>
      <c r="O26" s="1">
        <f>(N26+I26)/2</f>
        <v>4.044026704</v>
      </c>
    </row>
    <row r="27" ht="14.25" customHeight="1">
      <c r="D27" s="1" t="s">
        <v>11</v>
      </c>
      <c r="E27" s="1" t="s">
        <v>12</v>
      </c>
      <c r="F27" s="1" t="s">
        <v>13</v>
      </c>
      <c r="G27" s="1">
        <v>15.5833</v>
      </c>
      <c r="H27" s="1">
        <f>(G27/10)*0.5</f>
        <v>0.779165</v>
      </c>
      <c r="K27" s="1" t="s">
        <v>13</v>
      </c>
      <c r="L27" s="1">
        <v>14.8333</v>
      </c>
      <c r="M27" s="1">
        <f>(L27/10)*0.5</f>
        <v>0.741665</v>
      </c>
      <c r="R27" s="1" t="s">
        <v>53</v>
      </c>
    </row>
    <row r="28" ht="14.25" customHeight="1">
      <c r="R28" s="1" t="s">
        <v>14</v>
      </c>
      <c r="S28" s="1" t="s">
        <v>15</v>
      </c>
    </row>
    <row r="29" ht="14.25" customHeight="1">
      <c r="C29" s="1">
        <v>11.0</v>
      </c>
      <c r="D29" s="1" t="s">
        <v>35</v>
      </c>
      <c r="E29" s="1">
        <v>116.2223</v>
      </c>
      <c r="F29" s="1">
        <v>245.9807</v>
      </c>
      <c r="G29" s="1">
        <v>47.1776</v>
      </c>
      <c r="H29" s="1">
        <v>0.0</v>
      </c>
      <c r="I29" s="1">
        <v>255.0</v>
      </c>
      <c r="J29" s="1">
        <v>46.1783</v>
      </c>
      <c r="K29" s="1">
        <v>824.3982</v>
      </c>
      <c r="L29" s="1">
        <v>0.0</v>
      </c>
      <c r="M29" s="1">
        <v>28588.4494</v>
      </c>
      <c r="N29" s="1">
        <v>255.0</v>
      </c>
      <c r="O29" s="1">
        <v>76500.0</v>
      </c>
      <c r="P29" s="1">
        <v>0.0</v>
      </c>
      <c r="Q29" s="1">
        <v>255.0</v>
      </c>
      <c r="R29" s="1">
        <v>53.2167</v>
      </c>
      <c r="S29" s="1">
        <f>R29*0.148</f>
        <v>7.8760716</v>
      </c>
    </row>
    <row r="30" ht="14.25" customHeight="1">
      <c r="R30" s="1" t="s">
        <v>17</v>
      </c>
      <c r="S30" s="1" t="s">
        <v>32</v>
      </c>
    </row>
    <row r="31" ht="14.25" customHeight="1">
      <c r="C31" s="1">
        <v>3.0</v>
      </c>
      <c r="D31" s="1" t="s">
        <v>68</v>
      </c>
      <c r="E31" s="1">
        <v>24.0</v>
      </c>
      <c r="F31" s="1">
        <v>1505.8609</v>
      </c>
      <c r="G31" s="1">
        <v>193.1533</v>
      </c>
      <c r="H31" s="1">
        <v>1045.6</v>
      </c>
      <c r="I31" s="1">
        <v>1740.2544</v>
      </c>
      <c r="J31" s="1">
        <v>62.5</v>
      </c>
      <c r="K31" s="1">
        <v>11.5833</v>
      </c>
      <c r="L31" s="1">
        <v>90.0</v>
      </c>
      <c r="M31" s="1">
        <v>36140.6613</v>
      </c>
      <c r="N31" s="1">
        <v>1539.5062</v>
      </c>
      <c r="O31" s="1">
        <v>36140.6613</v>
      </c>
      <c r="P31" s="3">
        <v>-3.403E38</v>
      </c>
      <c r="Q31" s="3">
        <v>3.4E38</v>
      </c>
      <c r="R31" s="1">
        <v>23.1667</v>
      </c>
      <c r="S31" s="1">
        <f>(R31/10)*0.5</f>
        <v>1.158335</v>
      </c>
    </row>
    <row r="32" ht="14.25" customHeight="1"/>
    <row r="33" ht="14.25" customHeight="1"/>
    <row r="34" ht="14.25" customHeight="1">
      <c r="C34" s="1" t="s">
        <v>26</v>
      </c>
      <c r="G34" s="1" t="s">
        <v>4</v>
      </c>
      <c r="I34" s="1" t="s">
        <v>5</v>
      </c>
      <c r="N34" s="1" t="s">
        <v>5</v>
      </c>
      <c r="O34" s="1" t="s">
        <v>6</v>
      </c>
    </row>
    <row r="35" ht="14.25" customHeight="1">
      <c r="D35" s="1" t="s">
        <v>8</v>
      </c>
      <c r="E35" s="1" t="s">
        <v>9</v>
      </c>
      <c r="F35" s="1" t="s">
        <v>10</v>
      </c>
      <c r="G35" s="1">
        <v>18.25</v>
      </c>
      <c r="H35" s="1">
        <f>G35*0.148</f>
        <v>2.701</v>
      </c>
      <c r="I35" s="1">
        <f>(H35/H36)</f>
        <v>3.42984127</v>
      </c>
      <c r="K35" s="1" t="s">
        <v>10</v>
      </c>
      <c r="L35" s="1">
        <v>23.25</v>
      </c>
      <c r="M35" s="1">
        <f>L35*0.148</f>
        <v>3.441</v>
      </c>
      <c r="N35" s="1">
        <f>(M35/M36)</f>
        <v>3.810103806</v>
      </c>
      <c r="O35" s="1">
        <f>(N35+I35)/2</f>
        <v>3.619972538</v>
      </c>
    </row>
    <row r="36" ht="14.25" customHeight="1">
      <c r="D36" s="1" t="s">
        <v>11</v>
      </c>
      <c r="E36" s="1" t="s">
        <v>12</v>
      </c>
      <c r="F36" s="1" t="s">
        <v>13</v>
      </c>
      <c r="G36" s="1">
        <v>15.75</v>
      </c>
      <c r="H36" s="1">
        <f>(G36/10)*0.5</f>
        <v>0.7875</v>
      </c>
      <c r="K36" s="1" t="s">
        <v>13</v>
      </c>
      <c r="L36" s="1">
        <v>18.0625</v>
      </c>
      <c r="M36" s="1">
        <f>(L36/10)*0.5</f>
        <v>0.903125</v>
      </c>
      <c r="R36" s="1" t="s">
        <v>53</v>
      </c>
    </row>
    <row r="37" ht="14.25" customHeight="1">
      <c r="R37" s="1" t="s">
        <v>14</v>
      </c>
      <c r="S37" s="1" t="s">
        <v>15</v>
      </c>
    </row>
    <row r="38" ht="14.25" customHeight="1">
      <c r="C38" s="1">
        <v>17.0</v>
      </c>
      <c r="D38" s="1" t="s">
        <v>24</v>
      </c>
      <c r="E38" s="1">
        <v>185.2224</v>
      </c>
      <c r="F38" s="1">
        <v>255.0</v>
      </c>
      <c r="G38" s="1">
        <v>0.0</v>
      </c>
      <c r="H38" s="1">
        <v>255.0</v>
      </c>
      <c r="I38" s="1">
        <v>255.0</v>
      </c>
      <c r="J38" s="1">
        <v>50.5942</v>
      </c>
      <c r="K38" s="1">
        <v>1281.6487</v>
      </c>
      <c r="L38" s="1">
        <v>0.0</v>
      </c>
      <c r="M38" s="1">
        <v>47231.7202</v>
      </c>
      <c r="N38" s="1">
        <v>255.0</v>
      </c>
      <c r="O38" s="1">
        <v>73440.0</v>
      </c>
      <c r="P38" s="1">
        <v>0.0</v>
      </c>
      <c r="Q38" s="1">
        <v>255.0</v>
      </c>
      <c r="R38" s="1">
        <v>52.1383</v>
      </c>
      <c r="S38" s="1">
        <f>R38*0.148</f>
        <v>7.7164684</v>
      </c>
    </row>
    <row r="39" ht="14.25" customHeight="1">
      <c r="R39" s="1" t="s">
        <v>17</v>
      </c>
      <c r="S39" s="1" t="s">
        <v>32</v>
      </c>
    </row>
    <row r="40" ht="14.25" customHeight="1">
      <c r="C40" s="1">
        <v>4.0</v>
      </c>
      <c r="D40" s="1" t="s">
        <v>69</v>
      </c>
      <c r="E40" s="1">
        <v>27.0</v>
      </c>
      <c r="F40" s="1">
        <v>1783.3564</v>
      </c>
      <c r="G40" s="1">
        <v>70.8581</v>
      </c>
      <c r="H40" s="1">
        <v>1544.3</v>
      </c>
      <c r="I40" s="1">
        <v>1846.652</v>
      </c>
      <c r="J40" s="1">
        <v>56.5</v>
      </c>
      <c r="K40" s="1">
        <v>12.75</v>
      </c>
      <c r="L40" s="1">
        <v>90.0</v>
      </c>
      <c r="M40" s="1">
        <v>48150.6241</v>
      </c>
      <c r="N40" s="1">
        <v>1799.9674</v>
      </c>
      <c r="O40" s="1">
        <v>48150.6241</v>
      </c>
      <c r="P40" s="3">
        <v>-3.403E38</v>
      </c>
      <c r="Q40" s="3">
        <v>3.4E38</v>
      </c>
      <c r="R40" s="1">
        <v>25.5</v>
      </c>
      <c r="S40" s="1">
        <f>(R40/10)*0.5</f>
        <v>1.275</v>
      </c>
    </row>
    <row r="41" ht="14.25" customHeight="1"/>
    <row r="42" ht="14.25" customHeight="1"/>
    <row r="43" ht="14.25" customHeight="1">
      <c r="G43" s="1" t="s">
        <v>4</v>
      </c>
      <c r="I43" s="1" t="s">
        <v>5</v>
      </c>
      <c r="N43" s="1" t="s">
        <v>5</v>
      </c>
      <c r="O43" s="1" t="s">
        <v>6</v>
      </c>
    </row>
    <row r="44" ht="14.25" customHeight="1">
      <c r="C44" s="1" t="s">
        <v>29</v>
      </c>
      <c r="D44" s="1" t="s">
        <v>8</v>
      </c>
      <c r="E44" s="1" t="s">
        <v>9</v>
      </c>
      <c r="F44" s="1" t="s">
        <v>10</v>
      </c>
      <c r="G44" s="1">
        <v>16.15</v>
      </c>
      <c r="H44" s="1">
        <f>G44*0.148</f>
        <v>2.3902</v>
      </c>
      <c r="I44" s="1">
        <f>(H44/H45)</f>
        <v>1.921768844</v>
      </c>
      <c r="J44" s="1" t="s">
        <v>9</v>
      </c>
      <c r="K44" s="1" t="s">
        <v>10</v>
      </c>
      <c r="L44" s="1">
        <v>25.0</v>
      </c>
      <c r="M44" s="1">
        <f>L44*0.148</f>
        <v>3.7</v>
      </c>
      <c r="N44" s="1">
        <f>(M44/M45)</f>
        <v>2.349206349</v>
      </c>
      <c r="O44" s="1">
        <f>(N44+I44)/2</f>
        <v>2.135487597</v>
      </c>
    </row>
    <row r="45" ht="14.25" customHeight="1">
      <c r="D45" s="1" t="s">
        <v>11</v>
      </c>
      <c r="E45" s="1" t="s">
        <v>12</v>
      </c>
      <c r="F45" s="1" t="s">
        <v>13</v>
      </c>
      <c r="G45" s="1">
        <v>24.875</v>
      </c>
      <c r="H45" s="1">
        <f>(G45/10)*0.5</f>
        <v>1.24375</v>
      </c>
      <c r="J45" s="1" t="s">
        <v>12</v>
      </c>
      <c r="K45" s="1" t="s">
        <v>13</v>
      </c>
      <c r="L45" s="1">
        <v>31.5</v>
      </c>
      <c r="M45" s="1">
        <f>(L45/10)*0.5</f>
        <v>1.575</v>
      </c>
      <c r="R45" s="1" t="s">
        <v>53</v>
      </c>
    </row>
    <row r="46" ht="14.25" customHeight="1">
      <c r="R46" s="1" t="s">
        <v>14</v>
      </c>
      <c r="S46" s="1" t="s">
        <v>15</v>
      </c>
    </row>
    <row r="47" ht="14.25" customHeight="1">
      <c r="C47" s="1">
        <v>23.0</v>
      </c>
      <c r="D47" s="1" t="s">
        <v>27</v>
      </c>
      <c r="E47" s="1">
        <v>113.1127</v>
      </c>
      <c r="F47" s="1">
        <v>0.0</v>
      </c>
      <c r="G47" s="1">
        <v>0.0</v>
      </c>
      <c r="H47" s="1">
        <v>0.0</v>
      </c>
      <c r="I47" s="1">
        <v>0.0</v>
      </c>
      <c r="J47" s="1">
        <v>63.375</v>
      </c>
      <c r="K47" s="1">
        <v>969.3248</v>
      </c>
      <c r="L47" s="1">
        <v>0.0</v>
      </c>
      <c r="M47" s="1">
        <v>0.0</v>
      </c>
      <c r="N47" s="1">
        <v>0.0</v>
      </c>
      <c r="O47" s="1">
        <v>0.0</v>
      </c>
      <c r="P47" s="1">
        <v>0.0</v>
      </c>
      <c r="Q47" s="1">
        <v>255.0</v>
      </c>
      <c r="R47" s="1">
        <v>43.1167</v>
      </c>
      <c r="S47" s="1">
        <f>R47*0.148</f>
        <v>6.3812716</v>
      </c>
    </row>
    <row r="48" ht="14.25" customHeight="1">
      <c r="R48" s="1" t="s">
        <v>17</v>
      </c>
      <c r="S48" s="1" t="s">
        <v>32</v>
      </c>
    </row>
    <row r="49" ht="14.25" customHeight="1">
      <c r="C49" s="1">
        <v>5.0</v>
      </c>
      <c r="D49" s="1" t="s">
        <v>70</v>
      </c>
      <c r="E49" s="1">
        <v>25.0</v>
      </c>
      <c r="F49" s="1">
        <v>1198.56</v>
      </c>
      <c r="G49" s="1">
        <v>111.4454</v>
      </c>
      <c r="H49" s="1">
        <v>1090.5</v>
      </c>
      <c r="I49" s="1">
        <v>1388.0</v>
      </c>
      <c r="J49" s="1">
        <v>71.0</v>
      </c>
      <c r="K49" s="1">
        <v>12.0</v>
      </c>
      <c r="L49" s="1">
        <v>90.0</v>
      </c>
      <c r="M49" s="1">
        <v>29964.0</v>
      </c>
      <c r="N49" s="1">
        <v>1128.65</v>
      </c>
      <c r="O49" s="1">
        <v>29964.0</v>
      </c>
      <c r="P49" s="3">
        <v>-3.403E38</v>
      </c>
      <c r="Q49" s="3">
        <v>3.4E38</v>
      </c>
      <c r="R49" s="1">
        <v>24.0</v>
      </c>
      <c r="S49" s="1">
        <f>(R49/10)*0.5</f>
        <v>1.2</v>
      </c>
    </row>
    <row r="50" ht="14.25" customHeight="1"/>
    <row r="51" ht="14.25" customHeight="1"/>
    <row r="52" ht="14.25" customHeight="1"/>
    <row r="53" ht="14.25" customHeight="1">
      <c r="S53" s="1">
        <v>0.825</v>
      </c>
    </row>
    <row r="54" ht="14.25" customHeight="1">
      <c r="S54" s="1">
        <v>1.2</v>
      </c>
    </row>
    <row r="55" ht="14.25" customHeight="1">
      <c r="S55" s="1">
        <v>1.158335</v>
      </c>
    </row>
    <row r="56" ht="14.25" customHeight="1">
      <c r="S56" s="1">
        <v>1.275</v>
      </c>
    </row>
    <row r="57" ht="14.25" customHeight="1">
      <c r="S57" s="1">
        <v>1.2</v>
      </c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7" width="8.71"/>
    <col customWidth="1" min="18" max="18" width="22.0"/>
    <col customWidth="1" min="19" max="26" width="8.71"/>
  </cols>
  <sheetData>
    <row r="1" ht="14.25" customHeight="1"/>
    <row r="2" ht="14.25" customHeight="1"/>
    <row r="3" ht="14.25" customHeight="1">
      <c r="C3" s="1" t="s">
        <v>71</v>
      </c>
    </row>
    <row r="4" ht="14.25" customHeight="1"/>
    <row r="5" ht="14.25" customHeight="1"/>
    <row r="6" ht="14.25" customHeight="1">
      <c r="G6" s="1" t="s">
        <v>72</v>
      </c>
      <c r="I6" s="1" t="s">
        <v>5</v>
      </c>
      <c r="L6" s="1" t="s">
        <v>72</v>
      </c>
      <c r="N6" s="1" t="s">
        <v>5</v>
      </c>
      <c r="O6" s="1" t="s">
        <v>6</v>
      </c>
    </row>
    <row r="7" ht="14.25" customHeight="1">
      <c r="C7" s="1" t="s">
        <v>7</v>
      </c>
      <c r="D7" s="1" t="s">
        <v>8</v>
      </c>
      <c r="E7" s="1" t="s">
        <v>9</v>
      </c>
      <c r="F7" s="1" t="s">
        <v>10</v>
      </c>
      <c r="G7" s="1">
        <v>20.875</v>
      </c>
      <c r="H7" s="1">
        <f>G7*0.148</f>
        <v>3.0895</v>
      </c>
      <c r="I7" s="1">
        <f>(H7/H8)</f>
        <v>2.130689655</v>
      </c>
      <c r="K7" s="1" t="s">
        <v>10</v>
      </c>
      <c r="L7" s="1">
        <v>16.5</v>
      </c>
      <c r="M7" s="1">
        <f>L7*0.148</f>
        <v>2.442</v>
      </c>
      <c r="N7" s="1">
        <f>(M7/M8)</f>
        <v>2.123478261</v>
      </c>
      <c r="O7" s="1">
        <f>(N7+I7)/2</f>
        <v>2.127083958</v>
      </c>
    </row>
    <row r="8" ht="14.25" customHeight="1">
      <c r="D8" s="1" t="s">
        <v>11</v>
      </c>
      <c r="E8" s="1" t="s">
        <v>12</v>
      </c>
      <c r="F8" s="1" t="s">
        <v>13</v>
      </c>
      <c r="G8" s="1">
        <v>29.0</v>
      </c>
      <c r="H8" s="1">
        <f>(G8/10)*0.5</f>
        <v>1.45</v>
      </c>
      <c r="K8" s="1" t="s">
        <v>13</v>
      </c>
      <c r="L8" s="1">
        <v>23.0</v>
      </c>
      <c r="M8" s="1">
        <f>(L8/10)*0.5</f>
        <v>1.15</v>
      </c>
      <c r="R8" s="1" t="s">
        <v>53</v>
      </c>
    </row>
    <row r="9" ht="14.25" customHeight="1">
      <c r="R9" s="1" t="s">
        <v>14</v>
      </c>
      <c r="S9" s="1" t="s">
        <v>15</v>
      </c>
    </row>
    <row r="10" ht="14.25" customHeight="1">
      <c r="C10" s="1">
        <v>5.0</v>
      </c>
      <c r="D10" s="1" t="s">
        <v>21</v>
      </c>
      <c r="E10" s="1">
        <v>73.9427</v>
      </c>
      <c r="F10" s="1">
        <v>255.0</v>
      </c>
      <c r="G10" s="1">
        <v>0.0</v>
      </c>
      <c r="H10" s="1">
        <v>255.0</v>
      </c>
      <c r="I10" s="1">
        <v>255.0</v>
      </c>
      <c r="J10" s="1">
        <v>61.9792</v>
      </c>
      <c r="K10" s="1">
        <v>621.4492</v>
      </c>
      <c r="L10" s="1">
        <v>0.0</v>
      </c>
      <c r="M10" s="1">
        <v>18855.4006</v>
      </c>
      <c r="N10" s="1">
        <v>255.0</v>
      </c>
      <c r="O10" s="1">
        <v>57120.0</v>
      </c>
      <c r="P10" s="1">
        <v>0.0</v>
      </c>
      <c r="Q10" s="1">
        <v>255.0</v>
      </c>
      <c r="R10" s="1">
        <v>46.4583</v>
      </c>
      <c r="S10" s="1">
        <f>R10*0.148</f>
        <v>6.8758284</v>
      </c>
    </row>
    <row r="11" ht="14.25" customHeight="1">
      <c r="R11" s="1" t="s">
        <v>17</v>
      </c>
      <c r="S11" s="1" t="s">
        <v>32</v>
      </c>
    </row>
    <row r="12" ht="14.25" customHeight="1">
      <c r="C12" s="1">
        <v>6.0</v>
      </c>
      <c r="D12" s="1" t="s">
        <v>73</v>
      </c>
      <c r="E12" s="1">
        <v>24.0</v>
      </c>
      <c r="F12" s="1">
        <v>505.0761</v>
      </c>
      <c r="G12" s="1">
        <v>29.4384</v>
      </c>
      <c r="H12" s="1">
        <v>446.025</v>
      </c>
      <c r="I12" s="1">
        <v>548.2065</v>
      </c>
      <c r="J12" s="1">
        <v>76.0</v>
      </c>
      <c r="K12" s="1">
        <v>11.25</v>
      </c>
      <c r="L12" s="1">
        <v>90.0</v>
      </c>
      <c r="M12" s="1">
        <v>12121.8271</v>
      </c>
      <c r="N12" s="1">
        <v>505.4891</v>
      </c>
      <c r="O12" s="1">
        <v>12121.8271</v>
      </c>
      <c r="P12" s="3">
        <v>-3.403E38</v>
      </c>
      <c r="Q12" s="3">
        <v>3.4E38</v>
      </c>
      <c r="R12" s="1">
        <v>22.5</v>
      </c>
      <c r="S12" s="1">
        <f>(R12/10)*0.5</f>
        <v>1.125</v>
      </c>
    </row>
    <row r="13" ht="14.25" customHeight="1"/>
    <row r="14" ht="14.25" customHeight="1"/>
    <row r="15" ht="14.25" customHeight="1">
      <c r="C15" s="1" t="s">
        <v>20</v>
      </c>
      <c r="G15" s="1" t="s">
        <v>72</v>
      </c>
      <c r="I15" s="1" t="s">
        <v>5</v>
      </c>
      <c r="L15" s="1" t="s">
        <v>72</v>
      </c>
      <c r="N15" s="1" t="s">
        <v>5</v>
      </c>
      <c r="O15" s="1" t="s">
        <v>6</v>
      </c>
    </row>
    <row r="16" ht="14.25" customHeight="1">
      <c r="D16" s="1" t="s">
        <v>8</v>
      </c>
      <c r="E16" s="1" t="s">
        <v>9</v>
      </c>
      <c r="F16" s="1" t="s">
        <v>10</v>
      </c>
      <c r="G16" s="1">
        <v>23.125</v>
      </c>
      <c r="H16" s="1">
        <f>G16*0.148</f>
        <v>3.4225</v>
      </c>
      <c r="I16" s="1">
        <f>(H16/H17)</f>
        <v>3.997080292</v>
      </c>
      <c r="K16" s="1" t="s">
        <v>10</v>
      </c>
      <c r="L16" s="1">
        <v>17.75</v>
      </c>
      <c r="M16" s="1">
        <f>L16*0.148</f>
        <v>2.627</v>
      </c>
      <c r="N16" s="1">
        <f>(M16/M17)</f>
        <v>3.786666667</v>
      </c>
      <c r="O16" s="1">
        <f>(N16+I16)/2</f>
        <v>3.891873479</v>
      </c>
    </row>
    <row r="17" ht="14.25" customHeight="1">
      <c r="D17" s="1" t="s">
        <v>11</v>
      </c>
      <c r="E17" s="1" t="s">
        <v>12</v>
      </c>
      <c r="F17" s="1" t="s">
        <v>13</v>
      </c>
      <c r="G17" s="1">
        <v>17.125</v>
      </c>
      <c r="H17" s="1">
        <f>(G17/10)*0.5</f>
        <v>0.85625</v>
      </c>
      <c r="K17" s="1" t="s">
        <v>13</v>
      </c>
      <c r="L17" s="1">
        <v>13.875</v>
      </c>
      <c r="M17" s="1">
        <f>(L17/10)*0.5</f>
        <v>0.69375</v>
      </c>
      <c r="R17" s="1" t="s">
        <v>53</v>
      </c>
    </row>
    <row r="18" ht="14.25" customHeight="1">
      <c r="R18" s="1" t="s">
        <v>14</v>
      </c>
      <c r="S18" s="1" t="s">
        <v>15</v>
      </c>
    </row>
    <row r="19" ht="14.25" customHeight="1">
      <c r="C19" s="1">
        <v>11.0</v>
      </c>
      <c r="D19" s="1" t="s">
        <v>16</v>
      </c>
      <c r="E19" s="1">
        <v>95.6333</v>
      </c>
      <c r="F19" s="1">
        <v>255.0</v>
      </c>
      <c r="G19" s="1">
        <v>0.0</v>
      </c>
      <c r="H19" s="1">
        <v>255.0</v>
      </c>
      <c r="I19" s="1">
        <v>255.0</v>
      </c>
      <c r="J19" s="1">
        <v>53.8833</v>
      </c>
      <c r="K19" s="1">
        <v>823.3297</v>
      </c>
      <c r="L19" s="1">
        <v>0.0</v>
      </c>
      <c r="M19" s="1">
        <v>24386.4917</v>
      </c>
      <c r="N19" s="1">
        <v>255.0</v>
      </c>
      <c r="O19" s="1">
        <v>60945.0</v>
      </c>
      <c r="P19" s="1">
        <v>0.0</v>
      </c>
      <c r="Q19" s="1">
        <v>255.0</v>
      </c>
      <c r="R19" s="1">
        <v>42.0467</v>
      </c>
      <c r="S19" s="1">
        <f>R19*0.148</f>
        <v>6.2229116</v>
      </c>
    </row>
    <row r="20" ht="14.25" customHeight="1">
      <c r="R20" s="1" t="s">
        <v>17</v>
      </c>
      <c r="S20" s="1" t="s">
        <v>32</v>
      </c>
    </row>
    <row r="21" ht="14.25" customHeight="1">
      <c r="C21" s="1">
        <v>1.0</v>
      </c>
      <c r="D21" s="1" t="s">
        <v>74</v>
      </c>
      <c r="E21" s="1">
        <v>27.0</v>
      </c>
      <c r="F21" s="1" t="s">
        <v>75</v>
      </c>
      <c r="G21" s="1" t="s">
        <v>76</v>
      </c>
      <c r="H21" s="1" t="s">
        <v>77</v>
      </c>
      <c r="I21" s="1" t="s">
        <v>78</v>
      </c>
      <c r="J21" s="1">
        <v>63.0</v>
      </c>
      <c r="K21" s="1">
        <v>13.0</v>
      </c>
      <c r="L21" s="1">
        <v>90.0</v>
      </c>
      <c r="M21" s="1" t="s">
        <v>79</v>
      </c>
      <c r="N21" s="1">
        <v>982.0</v>
      </c>
      <c r="O21" s="1" t="s">
        <v>79</v>
      </c>
      <c r="P21" s="3" t="s">
        <v>80</v>
      </c>
      <c r="Q21" s="3" t="s">
        <v>81</v>
      </c>
      <c r="R21" s="1">
        <v>26.0</v>
      </c>
      <c r="S21" s="1">
        <f>(R21/10)*0.5</f>
        <v>1.3</v>
      </c>
    </row>
    <row r="22" ht="14.25" customHeight="1"/>
    <row r="23" ht="14.25" customHeight="1"/>
    <row r="24" ht="14.25" customHeight="1">
      <c r="C24" s="1" t="s">
        <v>23</v>
      </c>
      <c r="G24" s="1" t="s">
        <v>72</v>
      </c>
      <c r="I24" s="1" t="s">
        <v>5</v>
      </c>
      <c r="L24" s="1" t="s">
        <v>72</v>
      </c>
      <c r="N24" s="1" t="s">
        <v>5</v>
      </c>
      <c r="O24" s="1" t="s">
        <v>6</v>
      </c>
    </row>
    <row r="25" ht="14.25" customHeight="1">
      <c r="D25" s="1" t="s">
        <v>8</v>
      </c>
      <c r="E25" s="1" t="s">
        <v>9</v>
      </c>
      <c r="F25" s="1" t="s">
        <v>10</v>
      </c>
      <c r="G25" s="1">
        <v>18.25</v>
      </c>
      <c r="H25" s="1">
        <f>G25*0.148</f>
        <v>2.701</v>
      </c>
      <c r="I25" s="1">
        <f>(H25/H26)</f>
        <v>2.091099472</v>
      </c>
      <c r="K25" s="1" t="s">
        <v>10</v>
      </c>
      <c r="L25" s="1">
        <v>17.25</v>
      </c>
      <c r="M25" s="1">
        <f>L25*0.148</f>
        <v>2.553</v>
      </c>
      <c r="N25" s="1">
        <f>(M25/M26)</f>
        <v>1.642682727</v>
      </c>
      <c r="O25" s="1">
        <f>(N25+I25)/2</f>
        <v>1.8668911</v>
      </c>
    </row>
    <row r="26" ht="14.25" customHeight="1">
      <c r="D26" s="1" t="s">
        <v>11</v>
      </c>
      <c r="E26" s="1" t="s">
        <v>12</v>
      </c>
      <c r="F26" s="1" t="s">
        <v>13</v>
      </c>
      <c r="G26" s="1">
        <v>25.8333</v>
      </c>
      <c r="H26" s="1">
        <f>(G26/10)*0.5</f>
        <v>1.291665</v>
      </c>
      <c r="K26" s="1" t="s">
        <v>13</v>
      </c>
      <c r="L26" s="1">
        <v>31.0833</v>
      </c>
      <c r="M26" s="1">
        <f>(L26/10)*0.5</f>
        <v>1.554165</v>
      </c>
      <c r="R26" s="1" t="s">
        <v>53</v>
      </c>
    </row>
    <row r="27" ht="14.25" customHeight="1">
      <c r="R27" s="1" t="s">
        <v>14</v>
      </c>
      <c r="S27" s="1" t="s">
        <v>15</v>
      </c>
    </row>
    <row r="28" ht="14.25" customHeight="1">
      <c r="C28" s="1">
        <v>18.0</v>
      </c>
      <c r="D28" s="1" t="s">
        <v>35</v>
      </c>
      <c r="E28" s="1">
        <v>128.7956</v>
      </c>
      <c r="F28" s="1">
        <v>246.3396</v>
      </c>
      <c r="G28" s="1">
        <v>46.2761</v>
      </c>
      <c r="H28" s="1">
        <v>0.0</v>
      </c>
      <c r="I28" s="1">
        <v>255.0</v>
      </c>
      <c r="J28" s="1">
        <v>46.55</v>
      </c>
      <c r="K28" s="1">
        <v>1070.4569</v>
      </c>
      <c r="L28" s="1">
        <v>0.0</v>
      </c>
      <c r="M28" s="1">
        <v>31727.4615</v>
      </c>
      <c r="N28" s="1">
        <v>255.0</v>
      </c>
      <c r="O28" s="1">
        <v>65280.0</v>
      </c>
      <c r="P28" s="1">
        <v>0.0</v>
      </c>
      <c r="Q28" s="1">
        <v>255.0</v>
      </c>
      <c r="R28" s="1">
        <v>43.12</v>
      </c>
      <c r="S28" s="1">
        <f>R28*0.148</f>
        <v>6.38176</v>
      </c>
    </row>
    <row r="29" ht="14.25" customHeight="1">
      <c r="R29" s="1" t="s">
        <v>17</v>
      </c>
      <c r="S29" s="1" t="s">
        <v>32</v>
      </c>
    </row>
    <row r="30" ht="14.25" customHeight="1">
      <c r="C30" s="1">
        <v>2.0</v>
      </c>
      <c r="D30" s="1" t="s">
        <v>82</v>
      </c>
      <c r="E30" s="1">
        <v>26.0</v>
      </c>
      <c r="F30" s="1" t="s">
        <v>83</v>
      </c>
      <c r="G30" s="1" t="s">
        <v>84</v>
      </c>
      <c r="H30" s="1" t="s">
        <v>85</v>
      </c>
      <c r="I30" s="1" t="s">
        <v>86</v>
      </c>
      <c r="J30" s="1" t="s">
        <v>87</v>
      </c>
      <c r="K30" s="1" t="s">
        <v>88</v>
      </c>
      <c r="L30" s="1">
        <v>90.0</v>
      </c>
      <c r="M30" s="1" t="s">
        <v>89</v>
      </c>
      <c r="N30" s="1" t="s">
        <v>90</v>
      </c>
      <c r="O30" s="1" t="s">
        <v>89</v>
      </c>
      <c r="P30" s="3" t="s">
        <v>80</v>
      </c>
      <c r="Q30" s="3" t="s">
        <v>81</v>
      </c>
      <c r="R30" s="1">
        <v>25.0</v>
      </c>
      <c r="S30" s="1">
        <f>(R30/10)*0.5</f>
        <v>1.25</v>
      </c>
    </row>
    <row r="31" ht="14.25" customHeight="1"/>
    <row r="32" ht="14.25" customHeight="1"/>
    <row r="33" ht="14.25" customHeight="1">
      <c r="C33" s="1" t="s">
        <v>26</v>
      </c>
      <c r="G33" s="1" t="s">
        <v>72</v>
      </c>
      <c r="I33" s="1" t="s">
        <v>5</v>
      </c>
      <c r="L33" s="1" t="s">
        <v>72</v>
      </c>
      <c r="N33" s="1" t="s">
        <v>5</v>
      </c>
      <c r="O33" s="1" t="s">
        <v>6</v>
      </c>
    </row>
    <row r="34" ht="14.25" customHeight="1">
      <c r="D34" s="1" t="s">
        <v>8</v>
      </c>
      <c r="E34" s="1" t="s">
        <v>9</v>
      </c>
      <c r="F34" s="1" t="s">
        <v>10</v>
      </c>
      <c r="G34" s="1">
        <v>16.5</v>
      </c>
      <c r="H34" s="1">
        <f>G34*0.148</f>
        <v>2.442</v>
      </c>
      <c r="I34" s="1">
        <f>(H34/H35)</f>
        <v>2.063632907</v>
      </c>
      <c r="K34" s="1" t="s">
        <v>10</v>
      </c>
      <c r="L34" s="1">
        <v>22.5833</v>
      </c>
      <c r="M34" s="1">
        <f>L34*0.148</f>
        <v>3.3423284</v>
      </c>
      <c r="N34" s="1">
        <f>(M34/M35)</f>
        <v>2.766061068</v>
      </c>
      <c r="O34" s="1">
        <f>(N34+I34)/2</f>
        <v>2.414846987</v>
      </c>
    </row>
    <row r="35" ht="14.25" customHeight="1">
      <c r="D35" s="1" t="s">
        <v>11</v>
      </c>
      <c r="E35" s="1" t="s">
        <v>12</v>
      </c>
      <c r="F35" s="1" t="s">
        <v>13</v>
      </c>
      <c r="G35" s="1">
        <v>23.667</v>
      </c>
      <c r="H35" s="1">
        <f>(G35/10)*0.5</f>
        <v>1.18335</v>
      </c>
      <c r="K35" s="1" t="s">
        <v>13</v>
      </c>
      <c r="L35" s="1">
        <v>24.1667</v>
      </c>
      <c r="M35" s="1">
        <f>(L35/10)*0.5</f>
        <v>1.208335</v>
      </c>
      <c r="R35" s="1" t="s">
        <v>53</v>
      </c>
    </row>
    <row r="36" ht="14.25" customHeight="1">
      <c r="R36" s="1" t="s">
        <v>14</v>
      </c>
      <c r="S36" s="1" t="s">
        <v>15</v>
      </c>
    </row>
    <row r="37" ht="14.25" customHeight="1">
      <c r="C37" s="1">
        <v>5.0</v>
      </c>
      <c r="D37" s="1" t="s">
        <v>24</v>
      </c>
      <c r="E37" s="1">
        <v>94.6055</v>
      </c>
      <c r="F37" s="1">
        <v>255.0</v>
      </c>
      <c r="G37" s="1">
        <v>0.0</v>
      </c>
      <c r="H37" s="1">
        <v>255.0</v>
      </c>
      <c r="I37" s="1">
        <v>255.0</v>
      </c>
      <c r="J37" s="1">
        <v>59.0883</v>
      </c>
      <c r="K37" s="1">
        <v>717.0424</v>
      </c>
      <c r="L37" s="1">
        <v>0.0</v>
      </c>
      <c r="M37" s="1">
        <v>24124.4027</v>
      </c>
      <c r="N37" s="1">
        <v>255.0</v>
      </c>
      <c r="O37" s="1">
        <v>64005.0</v>
      </c>
      <c r="P37" s="1">
        <v>0.0</v>
      </c>
      <c r="Q37" s="1">
        <v>255.0</v>
      </c>
      <c r="R37" s="1">
        <v>50.4167</v>
      </c>
      <c r="S37" s="1">
        <f>R37*0.148</f>
        <v>7.4616716</v>
      </c>
    </row>
    <row r="38" ht="14.25" customHeight="1">
      <c r="R38" s="1" t="s">
        <v>17</v>
      </c>
      <c r="S38" s="1" t="s">
        <v>32</v>
      </c>
    </row>
    <row r="39" ht="14.25" customHeight="1">
      <c r="C39" s="1">
        <v>3.0</v>
      </c>
      <c r="D39" s="1" t="s">
        <v>91</v>
      </c>
      <c r="E39" s="1">
        <v>27.0</v>
      </c>
      <c r="F39" s="1" t="s">
        <v>92</v>
      </c>
      <c r="G39" s="1" t="s">
        <v>93</v>
      </c>
      <c r="H39" s="1" t="s">
        <v>94</v>
      </c>
      <c r="I39" s="1" t="s">
        <v>95</v>
      </c>
      <c r="J39" s="1" t="s">
        <v>96</v>
      </c>
      <c r="K39" s="1" t="s">
        <v>97</v>
      </c>
      <c r="L39" s="1">
        <v>90.0</v>
      </c>
      <c r="M39" s="1" t="s">
        <v>98</v>
      </c>
      <c r="N39" s="1" t="s">
        <v>99</v>
      </c>
      <c r="O39" s="1" t="s">
        <v>98</v>
      </c>
      <c r="P39" s="3" t="s">
        <v>80</v>
      </c>
      <c r="Q39" s="3" t="s">
        <v>81</v>
      </c>
      <c r="R39" s="1">
        <v>26.0</v>
      </c>
      <c r="S39" s="1">
        <f>(R39/10)*0.5</f>
        <v>1.3</v>
      </c>
    </row>
    <row r="40" ht="14.25" customHeight="1"/>
    <row r="41" ht="14.25" customHeight="1"/>
    <row r="42" ht="14.25" customHeight="1">
      <c r="C42" s="1" t="s">
        <v>29</v>
      </c>
      <c r="F42" s="1" t="s">
        <v>4</v>
      </c>
      <c r="I42" s="1" t="s">
        <v>5</v>
      </c>
      <c r="N42" s="1" t="s">
        <v>5</v>
      </c>
      <c r="O42" s="1" t="s">
        <v>6</v>
      </c>
    </row>
    <row r="43" ht="14.25" customHeight="1">
      <c r="D43" s="1" t="s">
        <v>8</v>
      </c>
      <c r="E43" s="1" t="s">
        <v>9</v>
      </c>
      <c r="F43" s="1" t="s">
        <v>10</v>
      </c>
      <c r="G43" s="1">
        <v>19.375</v>
      </c>
      <c r="H43" s="1">
        <f>G43*0.148</f>
        <v>2.8675</v>
      </c>
      <c r="I43" s="1">
        <f>(H43/H44)</f>
        <v>2.012280702</v>
      </c>
      <c r="J43" s="1" t="s">
        <v>9</v>
      </c>
      <c r="K43" s="1" t="s">
        <v>10</v>
      </c>
      <c r="L43" s="1">
        <v>19.125</v>
      </c>
      <c r="M43" s="1">
        <f>L43*0.148</f>
        <v>2.8305</v>
      </c>
      <c r="N43" s="1">
        <f>(M43/M44)</f>
        <v>2.664</v>
      </c>
      <c r="O43" s="1">
        <f>(N43+I43)/2</f>
        <v>2.338140351</v>
      </c>
    </row>
    <row r="44" ht="14.25" customHeight="1">
      <c r="D44" s="1" t="s">
        <v>11</v>
      </c>
      <c r="E44" s="1" t="s">
        <v>12</v>
      </c>
      <c r="F44" s="1" t="s">
        <v>13</v>
      </c>
      <c r="G44" s="1">
        <v>28.5</v>
      </c>
      <c r="H44" s="1">
        <f>(G44/10)*0.5</f>
        <v>1.425</v>
      </c>
      <c r="J44" s="1" t="s">
        <v>12</v>
      </c>
      <c r="K44" s="1" t="s">
        <v>13</v>
      </c>
      <c r="L44" s="1">
        <v>21.25</v>
      </c>
      <c r="M44" s="1">
        <f>(L44/10)*0.5</f>
        <v>1.0625</v>
      </c>
    </row>
    <row r="45" ht="14.25" customHeight="1">
      <c r="R45" s="1" t="s">
        <v>14</v>
      </c>
      <c r="S45" s="1" t="s">
        <v>15</v>
      </c>
    </row>
    <row r="46" ht="14.25" customHeight="1">
      <c r="C46" s="1">
        <v>11.0</v>
      </c>
      <c r="D46" s="1" t="s">
        <v>27</v>
      </c>
      <c r="E46" s="1">
        <v>116.2457</v>
      </c>
      <c r="F46" s="1">
        <v>247.2018</v>
      </c>
      <c r="G46" s="1">
        <v>43.9731</v>
      </c>
      <c r="H46" s="1">
        <v>0.0</v>
      </c>
      <c r="I46" s="1">
        <v>255.0</v>
      </c>
      <c r="J46" s="1">
        <v>48.3383</v>
      </c>
      <c r="K46" s="1">
        <v>817.8889</v>
      </c>
      <c r="L46" s="1">
        <v>0.0</v>
      </c>
      <c r="M46" s="1">
        <v>28736.1456</v>
      </c>
      <c r="N46" s="1">
        <v>255.0</v>
      </c>
      <c r="O46" s="1">
        <v>80835.0</v>
      </c>
      <c r="P46" s="1">
        <v>0.0</v>
      </c>
      <c r="Q46" s="1">
        <v>255.0</v>
      </c>
      <c r="R46" s="1">
        <v>52.7033</v>
      </c>
      <c r="S46" s="1">
        <f>R46*0.148</f>
        <v>7.8000884</v>
      </c>
    </row>
    <row r="47" ht="14.25" customHeight="1">
      <c r="R47" s="1" t="s">
        <v>17</v>
      </c>
      <c r="S47" s="1" t="s">
        <v>32</v>
      </c>
    </row>
    <row r="48" ht="14.25" customHeight="1">
      <c r="C48" s="1">
        <v>4.0</v>
      </c>
      <c r="D48" s="1" t="s">
        <v>100</v>
      </c>
      <c r="E48" s="1">
        <v>28.0</v>
      </c>
      <c r="F48" s="1" t="s">
        <v>101</v>
      </c>
      <c r="G48" s="1" t="s">
        <v>102</v>
      </c>
      <c r="H48" s="1" t="s">
        <v>103</v>
      </c>
      <c r="I48" s="1" t="s">
        <v>104</v>
      </c>
      <c r="J48" s="1" t="s">
        <v>105</v>
      </c>
      <c r="K48" s="1" t="s">
        <v>106</v>
      </c>
      <c r="L48" s="1">
        <v>90.0</v>
      </c>
      <c r="M48" s="1" t="s">
        <v>107</v>
      </c>
      <c r="N48" s="1" t="s">
        <v>108</v>
      </c>
      <c r="O48" s="1" t="s">
        <v>107</v>
      </c>
      <c r="P48" s="3" t="s">
        <v>80</v>
      </c>
      <c r="Q48" s="3" t="s">
        <v>81</v>
      </c>
      <c r="R48" s="1">
        <v>27.0</v>
      </c>
      <c r="S48" s="1">
        <f>(R48/10)*0.5</f>
        <v>1.35</v>
      </c>
    </row>
    <row r="49" ht="14.25" customHeight="1"/>
    <row r="50" ht="14.25" customHeight="1"/>
    <row r="51" ht="14.25" customHeight="1"/>
    <row r="52" ht="14.25" customHeight="1">
      <c r="S52" s="1">
        <v>1.125</v>
      </c>
    </row>
    <row r="53" ht="14.25" customHeight="1">
      <c r="S53" s="1">
        <v>1.3</v>
      </c>
    </row>
    <row r="54" ht="14.25" customHeight="1">
      <c r="S54" s="1">
        <v>1.25</v>
      </c>
    </row>
    <row r="55" ht="14.25" customHeight="1">
      <c r="S55" s="1">
        <v>1.3</v>
      </c>
    </row>
    <row r="56" ht="14.25" customHeight="1">
      <c r="S56" s="1">
        <v>1.35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7" width="8.71"/>
    <col customWidth="1" min="18" max="18" width="21.14"/>
    <col customWidth="1" min="19" max="26" width="8.71"/>
  </cols>
  <sheetData>
    <row r="1" ht="14.25" customHeight="1"/>
    <row r="2" ht="14.25" customHeight="1"/>
    <row r="3" ht="14.25" customHeight="1">
      <c r="C3" s="1" t="s">
        <v>109</v>
      </c>
    </row>
    <row r="4" ht="14.25" customHeight="1"/>
    <row r="5" ht="14.25" customHeight="1"/>
    <row r="6" ht="14.25" customHeight="1">
      <c r="F6" s="1" t="s">
        <v>4</v>
      </c>
      <c r="I6" s="1" t="s">
        <v>5</v>
      </c>
      <c r="N6" s="1" t="s">
        <v>5</v>
      </c>
      <c r="O6" s="1" t="s">
        <v>6</v>
      </c>
    </row>
    <row r="7" ht="14.25" customHeight="1">
      <c r="C7" s="1" t="s">
        <v>7</v>
      </c>
      <c r="D7" s="1" t="s">
        <v>8</v>
      </c>
      <c r="E7" s="1" t="s">
        <v>9</v>
      </c>
      <c r="F7" s="1" t="s">
        <v>10</v>
      </c>
      <c r="G7" s="1">
        <v>13.0833</v>
      </c>
      <c r="H7" s="1">
        <f>G7*0.148</f>
        <v>1.9363284</v>
      </c>
      <c r="I7" s="1">
        <f>(H7/H8)</f>
        <v>2.347064727</v>
      </c>
      <c r="K7" s="1" t="s">
        <v>10</v>
      </c>
      <c r="L7" s="1">
        <v>18.667</v>
      </c>
      <c r="M7" s="1">
        <f>L7*0.148</f>
        <v>2.762716</v>
      </c>
      <c r="N7" s="1">
        <f>(M7/M8)</f>
        <v>3.069684444</v>
      </c>
      <c r="O7" s="1">
        <f>(N7+I7)/2</f>
        <v>2.708374586</v>
      </c>
    </row>
    <row r="8" ht="14.25" customHeight="1">
      <c r="D8" s="1" t="s">
        <v>11</v>
      </c>
      <c r="E8" s="1" t="s">
        <v>12</v>
      </c>
      <c r="F8" s="1" t="s">
        <v>13</v>
      </c>
      <c r="G8" s="1">
        <v>16.5</v>
      </c>
      <c r="H8" s="1">
        <f>(G8/10)*0.5</f>
        <v>0.825</v>
      </c>
      <c r="K8" s="1" t="s">
        <v>13</v>
      </c>
      <c r="L8" s="1">
        <v>18.0</v>
      </c>
      <c r="M8" s="1">
        <f>(L8/10)*0.5</f>
        <v>0.9</v>
      </c>
      <c r="R8" s="1" t="s">
        <v>53</v>
      </c>
    </row>
    <row r="9" ht="14.25" customHeight="1">
      <c r="R9" s="1" t="s">
        <v>14</v>
      </c>
      <c r="S9" s="1" t="s">
        <v>15</v>
      </c>
    </row>
    <row r="10" ht="14.25" customHeight="1">
      <c r="C10" s="1">
        <v>17.0</v>
      </c>
      <c r="D10" s="1" t="s">
        <v>21</v>
      </c>
      <c r="E10" s="1">
        <v>191.8183</v>
      </c>
      <c r="F10" s="1">
        <v>255.0</v>
      </c>
      <c r="G10" s="1">
        <v>0.0</v>
      </c>
      <c r="H10" s="1">
        <v>255.0</v>
      </c>
      <c r="I10" s="1">
        <v>255.0</v>
      </c>
      <c r="J10" s="1">
        <v>39.27</v>
      </c>
      <c r="K10" s="1">
        <v>1847.6254</v>
      </c>
      <c r="L10" s="1">
        <v>0.0</v>
      </c>
      <c r="M10" s="1">
        <v>48913.666</v>
      </c>
      <c r="N10" s="1">
        <v>255.0</v>
      </c>
      <c r="O10" s="1">
        <v>68340.0</v>
      </c>
      <c r="P10" s="1">
        <v>0.0</v>
      </c>
      <c r="Q10" s="1">
        <v>255.0</v>
      </c>
      <c r="R10" s="1">
        <v>37.38</v>
      </c>
      <c r="S10" s="1">
        <f>R10*0.148</f>
        <v>5.53224</v>
      </c>
    </row>
    <row r="11" ht="14.25" customHeight="1">
      <c r="R11" s="1" t="s">
        <v>17</v>
      </c>
      <c r="S11" s="1" t="s">
        <v>32</v>
      </c>
    </row>
    <row r="12" ht="14.25" customHeight="1">
      <c r="C12" s="1">
        <v>1.0</v>
      </c>
      <c r="D12" s="1" t="s">
        <v>110</v>
      </c>
      <c r="E12" s="1">
        <v>18.0</v>
      </c>
      <c r="F12" s="1">
        <v>1882.289</v>
      </c>
      <c r="G12" s="1">
        <v>142.9973</v>
      </c>
      <c r="H12" s="1">
        <v>1660.6</v>
      </c>
      <c r="I12" s="1">
        <v>2065.0</v>
      </c>
      <c r="J12" s="1">
        <v>55.5</v>
      </c>
      <c r="K12" s="1">
        <v>8.25</v>
      </c>
      <c r="L12" s="1">
        <v>90.0</v>
      </c>
      <c r="M12" s="1">
        <v>33881.2018</v>
      </c>
      <c r="N12" s="1">
        <v>1885.6001</v>
      </c>
      <c r="O12" s="1">
        <v>33881.2018</v>
      </c>
      <c r="P12" s="3">
        <v>-3.403E38</v>
      </c>
      <c r="Q12" s="3">
        <v>3.4E38</v>
      </c>
      <c r="R12" s="1">
        <v>16.5</v>
      </c>
      <c r="S12" s="1">
        <f>(R12/10)*0.5</f>
        <v>0.825</v>
      </c>
    </row>
    <row r="13" ht="14.25" customHeight="1"/>
    <row r="14" ht="14.25" customHeight="1"/>
    <row r="15" ht="14.25" customHeight="1">
      <c r="G15" s="1" t="s">
        <v>4</v>
      </c>
      <c r="I15" s="1" t="s">
        <v>5</v>
      </c>
      <c r="N15" s="1" t="s">
        <v>5</v>
      </c>
      <c r="O15" s="1" t="s">
        <v>6</v>
      </c>
    </row>
    <row r="16" ht="14.25" customHeight="1">
      <c r="C16" s="1" t="s">
        <v>20</v>
      </c>
      <c r="D16" s="1" t="s">
        <v>8</v>
      </c>
      <c r="E16" s="1" t="s">
        <v>9</v>
      </c>
      <c r="F16" s="1" t="s">
        <v>10</v>
      </c>
      <c r="G16" s="1">
        <v>14.0</v>
      </c>
      <c r="H16" s="1">
        <f>G16*0.148</f>
        <v>2.072</v>
      </c>
      <c r="I16" s="1">
        <f>(H16/H17)</f>
        <v>3.825242539</v>
      </c>
      <c r="K16" s="1" t="s">
        <v>10</v>
      </c>
      <c r="L16" s="1">
        <v>20.667</v>
      </c>
      <c r="M16" s="1">
        <f>L16*0.148</f>
        <v>3.058716</v>
      </c>
      <c r="N16" s="1">
        <f>(M16/M17)</f>
        <v>3.352017534</v>
      </c>
      <c r="O16" s="1">
        <f>(N16+I16)/2</f>
        <v>3.588630037</v>
      </c>
    </row>
    <row r="17" ht="14.25" customHeight="1">
      <c r="D17" s="1" t="s">
        <v>11</v>
      </c>
      <c r="E17" s="1" t="s">
        <v>12</v>
      </c>
      <c r="F17" s="1" t="s">
        <v>13</v>
      </c>
      <c r="G17" s="1">
        <v>10.8333</v>
      </c>
      <c r="H17" s="1">
        <f>(G17/10)*0.5</f>
        <v>0.541665</v>
      </c>
      <c r="K17" s="1" t="s">
        <v>13</v>
      </c>
      <c r="L17" s="1">
        <v>18.25</v>
      </c>
      <c r="M17" s="1">
        <f>(L17/10)*0.5</f>
        <v>0.9125</v>
      </c>
    </row>
    <row r="18" ht="14.25" customHeight="1">
      <c r="R18" s="1" t="s">
        <v>14</v>
      </c>
      <c r="S18" s="1" t="s">
        <v>15</v>
      </c>
    </row>
    <row r="19" ht="14.25" customHeight="1">
      <c r="C19" s="1">
        <v>23.0</v>
      </c>
      <c r="D19" s="1" t="s">
        <v>16</v>
      </c>
      <c r="E19" s="1">
        <v>156.7348</v>
      </c>
      <c r="F19" s="1">
        <v>0.0</v>
      </c>
      <c r="G19" s="1">
        <v>0.0</v>
      </c>
      <c r="H19" s="1">
        <v>0.0</v>
      </c>
      <c r="I19" s="1">
        <v>0.0</v>
      </c>
      <c r="J19" s="1">
        <v>42.6067</v>
      </c>
      <c r="K19" s="1">
        <v>1594.7209</v>
      </c>
      <c r="L19" s="1">
        <v>0.0</v>
      </c>
      <c r="M19" s="1">
        <v>0.0</v>
      </c>
      <c r="N19" s="1">
        <v>0.0</v>
      </c>
      <c r="O19" s="1">
        <v>0.0</v>
      </c>
      <c r="P19" s="1">
        <v>0.0</v>
      </c>
      <c r="Q19" s="1">
        <v>255.0</v>
      </c>
      <c r="R19" s="1">
        <v>34.86</v>
      </c>
      <c r="S19" s="1">
        <f>R19*0.148</f>
        <v>5.15928</v>
      </c>
    </row>
    <row r="20" ht="14.25" customHeight="1">
      <c r="R20" s="1" t="s">
        <v>17</v>
      </c>
      <c r="S20" s="1" t="s">
        <v>32</v>
      </c>
    </row>
    <row r="21" ht="14.25" customHeight="1">
      <c r="C21" s="1">
        <v>2.0</v>
      </c>
      <c r="D21" s="1" t="s">
        <v>111</v>
      </c>
      <c r="E21" s="1">
        <v>20.0</v>
      </c>
      <c r="F21" s="1">
        <v>1724.8481</v>
      </c>
      <c r="G21" s="1">
        <v>119.0964</v>
      </c>
      <c r="H21" s="1">
        <v>1600.3334</v>
      </c>
      <c r="I21" s="1">
        <v>1902.5</v>
      </c>
      <c r="J21" s="1">
        <v>73.8333</v>
      </c>
      <c r="K21" s="1">
        <v>9.4167</v>
      </c>
      <c r="L21" s="1">
        <v>90.0</v>
      </c>
      <c r="M21" s="1">
        <v>34496.9628</v>
      </c>
      <c r="N21" s="1">
        <v>1691.0806</v>
      </c>
      <c r="O21" s="1">
        <v>34496.9628</v>
      </c>
      <c r="P21" s="3">
        <v>-3.403E38</v>
      </c>
      <c r="Q21" s="3">
        <v>3.4E38</v>
      </c>
      <c r="R21" s="1">
        <v>18.8333</v>
      </c>
      <c r="S21" s="1">
        <f>(R21/10)*0.5</f>
        <v>0.941665</v>
      </c>
    </row>
    <row r="22" ht="14.25" customHeight="1"/>
    <row r="23" ht="14.25" customHeight="1"/>
    <row r="24" ht="14.25" customHeight="1">
      <c r="X24" s="5"/>
      <c r="Y24" s="5"/>
    </row>
    <row r="25" ht="14.25" customHeight="1">
      <c r="G25" s="1" t="s">
        <v>4</v>
      </c>
      <c r="I25" s="1" t="s">
        <v>5</v>
      </c>
      <c r="N25" s="1" t="s">
        <v>5</v>
      </c>
      <c r="O25" s="1" t="s">
        <v>6</v>
      </c>
      <c r="X25" s="4"/>
      <c r="Y25" s="4"/>
    </row>
    <row r="26" ht="14.25" customHeight="1">
      <c r="C26" s="1" t="s">
        <v>23</v>
      </c>
      <c r="D26" s="1" t="s">
        <v>8</v>
      </c>
      <c r="E26" s="1" t="s">
        <v>9</v>
      </c>
      <c r="F26" s="1" t="s">
        <v>10</v>
      </c>
      <c r="G26" s="1">
        <v>17.875</v>
      </c>
      <c r="H26" s="1">
        <f>G26*0.148</f>
        <v>2.6455</v>
      </c>
      <c r="I26" s="1">
        <f>(H26/H27)</f>
        <v>1.713684211</v>
      </c>
      <c r="K26" s="1" t="s">
        <v>10</v>
      </c>
      <c r="L26" s="1">
        <v>17.15</v>
      </c>
      <c r="M26" s="1">
        <f>L26*0.148</f>
        <v>2.5382</v>
      </c>
      <c r="N26" s="1">
        <f>(M26/M27)</f>
        <v>2.921669065</v>
      </c>
      <c r="O26" s="1">
        <f>(N26+I26)/2</f>
        <v>2.317676638</v>
      </c>
      <c r="X26" s="4"/>
      <c r="Y26" s="4"/>
    </row>
    <row r="27" ht="14.25" customHeight="1">
      <c r="D27" s="1" t="s">
        <v>11</v>
      </c>
      <c r="E27" s="1" t="s">
        <v>12</v>
      </c>
      <c r="F27" s="1" t="s">
        <v>13</v>
      </c>
      <c r="G27" s="1">
        <v>30.875</v>
      </c>
      <c r="H27" s="1">
        <f>(G27/10)*0.5</f>
        <v>1.54375</v>
      </c>
      <c r="K27" s="1" t="s">
        <v>13</v>
      </c>
      <c r="L27" s="1">
        <v>17.375</v>
      </c>
      <c r="M27" s="1">
        <f>(L27/10)*0.5</f>
        <v>0.86875</v>
      </c>
      <c r="X27" s="4"/>
      <c r="Y27" s="4"/>
    </row>
    <row r="28" ht="14.25" customHeight="1">
      <c r="R28" s="1" t="s">
        <v>14</v>
      </c>
      <c r="S28" s="1" t="s">
        <v>15</v>
      </c>
      <c r="X28" s="4"/>
      <c r="Y28" s="4"/>
    </row>
    <row r="29" ht="14.25" customHeight="1">
      <c r="C29" s="1">
        <v>31.0</v>
      </c>
      <c r="D29" s="1" t="s">
        <v>35</v>
      </c>
      <c r="E29" s="1">
        <v>141.3625</v>
      </c>
      <c r="F29" s="1">
        <v>246.5</v>
      </c>
      <c r="G29" s="1">
        <v>45.8833</v>
      </c>
      <c r="H29" s="1">
        <v>0.0</v>
      </c>
      <c r="I29" s="1">
        <v>255.0</v>
      </c>
      <c r="J29" s="1">
        <v>45.2725</v>
      </c>
      <c r="K29" s="1">
        <v>1554.6431</v>
      </c>
      <c r="L29" s="1">
        <v>0.0</v>
      </c>
      <c r="M29" s="1">
        <v>34845.8556</v>
      </c>
      <c r="N29" s="1">
        <v>255.0</v>
      </c>
      <c r="O29" s="1">
        <v>51765.0</v>
      </c>
      <c r="P29" s="1">
        <v>0.0</v>
      </c>
      <c r="Q29" s="1">
        <v>255.0</v>
      </c>
      <c r="R29" s="1">
        <v>31.6983</v>
      </c>
      <c r="S29" s="1">
        <f>R29*0.148</f>
        <v>4.6913484</v>
      </c>
      <c r="X29" s="4"/>
      <c r="Y29" s="4"/>
    </row>
    <row r="30" ht="14.25" customHeight="1">
      <c r="R30" s="1" t="s">
        <v>17</v>
      </c>
      <c r="S30" s="1" t="s">
        <v>32</v>
      </c>
      <c r="X30" s="4"/>
      <c r="Y30" s="4"/>
    </row>
    <row r="31" ht="14.25" customHeight="1">
      <c r="C31" s="1">
        <v>3.0</v>
      </c>
      <c r="D31" s="1" t="s">
        <v>112</v>
      </c>
      <c r="E31" s="1">
        <v>21.0</v>
      </c>
      <c r="F31" s="1">
        <v>1865.9075</v>
      </c>
      <c r="G31" s="1">
        <v>138.7678</v>
      </c>
      <c r="H31" s="1">
        <v>1534.6</v>
      </c>
      <c r="I31" s="1">
        <v>1970.5</v>
      </c>
      <c r="J31" s="1">
        <v>71.5</v>
      </c>
      <c r="K31" s="1">
        <v>9.75</v>
      </c>
      <c r="L31" s="1">
        <v>90.0</v>
      </c>
      <c r="M31" s="1">
        <v>39184.0585</v>
      </c>
      <c r="N31" s="1">
        <v>1937.15</v>
      </c>
      <c r="O31" s="1">
        <v>39184.0585</v>
      </c>
      <c r="P31" s="3">
        <v>-3.403E38</v>
      </c>
      <c r="Q31" s="3">
        <v>3.4E38</v>
      </c>
      <c r="R31" s="1">
        <v>19.5</v>
      </c>
      <c r="S31" s="1">
        <f>(R31/10)*0.5</f>
        <v>0.975</v>
      </c>
      <c r="X31" s="4"/>
      <c r="Y31" s="4"/>
    </row>
    <row r="32" ht="14.25" customHeight="1">
      <c r="X32" s="4"/>
      <c r="Y32" s="4"/>
    </row>
    <row r="33" ht="14.25" customHeight="1">
      <c r="X33" s="4"/>
      <c r="Y33" s="4"/>
    </row>
    <row r="34" ht="14.25" customHeight="1">
      <c r="G34" s="1" t="s">
        <v>4</v>
      </c>
      <c r="I34" s="1" t="s">
        <v>5</v>
      </c>
      <c r="N34" s="1" t="s">
        <v>5</v>
      </c>
      <c r="O34" s="1" t="s">
        <v>6</v>
      </c>
      <c r="X34" s="4"/>
      <c r="Y34" s="4"/>
    </row>
    <row r="35" ht="14.25" customHeight="1">
      <c r="C35" s="1" t="s">
        <v>26</v>
      </c>
      <c r="D35" s="1" t="s">
        <v>8</v>
      </c>
      <c r="E35" s="1" t="s">
        <v>9</v>
      </c>
      <c r="F35" s="1" t="s">
        <v>10</v>
      </c>
      <c r="G35" s="1">
        <v>17.875</v>
      </c>
      <c r="H35" s="1">
        <f>G35*0.148</f>
        <v>2.6455</v>
      </c>
      <c r="I35" s="1">
        <f>(H35/H36)</f>
        <v>2.504615385</v>
      </c>
      <c r="K35" s="1" t="s">
        <v>10</v>
      </c>
      <c r="L35" s="1">
        <v>17.375</v>
      </c>
      <c r="M35" s="1">
        <f>L35*0.148</f>
        <v>2.5715</v>
      </c>
      <c r="N35" s="1">
        <f>(M35/M36)</f>
        <v>3.093459405</v>
      </c>
      <c r="O35" s="1">
        <f>(N35+I35)/2</f>
        <v>2.799037395</v>
      </c>
      <c r="X35" s="4"/>
      <c r="Y35" s="4"/>
    </row>
    <row r="36" ht="14.25" customHeight="1">
      <c r="D36" s="1" t="s">
        <v>11</v>
      </c>
      <c r="E36" s="1" t="s">
        <v>12</v>
      </c>
      <c r="F36" s="1" t="s">
        <v>13</v>
      </c>
      <c r="G36" s="1">
        <v>21.125</v>
      </c>
      <c r="H36" s="1">
        <f>(G36/10)*0.5</f>
        <v>1.05625</v>
      </c>
      <c r="K36" s="1" t="s">
        <v>13</v>
      </c>
      <c r="L36" s="1">
        <v>16.6254</v>
      </c>
      <c r="M36" s="1">
        <f>(L36/10)*0.5</f>
        <v>0.83127</v>
      </c>
      <c r="X36" s="4"/>
      <c r="Y36" s="4"/>
    </row>
    <row r="37" ht="14.25" customHeight="1">
      <c r="R37" s="1" t="s">
        <v>14</v>
      </c>
      <c r="S37" s="1" t="s">
        <v>15</v>
      </c>
      <c r="X37" s="4"/>
      <c r="Y37" s="4"/>
    </row>
    <row r="38" ht="14.25" customHeight="1">
      <c r="C38" s="1">
        <v>38.0</v>
      </c>
      <c r="D38" s="1" t="s">
        <v>24</v>
      </c>
      <c r="E38" s="1">
        <v>114.8254</v>
      </c>
      <c r="F38" s="1">
        <v>255.0</v>
      </c>
      <c r="G38" s="1">
        <v>0.0</v>
      </c>
      <c r="H38" s="1">
        <v>255.0</v>
      </c>
      <c r="I38" s="1">
        <v>255.0</v>
      </c>
      <c r="J38" s="1">
        <v>51.895</v>
      </c>
      <c r="K38" s="1">
        <v>1120.2264</v>
      </c>
      <c r="L38" s="1">
        <v>0.0</v>
      </c>
      <c r="M38" s="1">
        <v>29280.477</v>
      </c>
      <c r="N38" s="1">
        <v>255.0</v>
      </c>
      <c r="O38" s="1">
        <v>53805.0</v>
      </c>
      <c r="P38" s="1">
        <v>0.0</v>
      </c>
      <c r="Q38" s="1">
        <v>255.0</v>
      </c>
      <c r="R38" s="1">
        <v>37.45</v>
      </c>
      <c r="S38" s="1">
        <f>R38*0.148</f>
        <v>5.5426</v>
      </c>
      <c r="X38" s="4"/>
      <c r="Y38" s="4"/>
    </row>
    <row r="39" ht="14.25" customHeight="1">
      <c r="R39" s="1" t="s">
        <v>17</v>
      </c>
      <c r="S39" s="1" t="s">
        <v>32</v>
      </c>
      <c r="X39" s="4"/>
      <c r="Y39" s="4"/>
    </row>
    <row r="40" ht="14.25" customHeight="1">
      <c r="C40" s="1">
        <v>4.0</v>
      </c>
      <c r="D40" s="1" t="s">
        <v>113</v>
      </c>
      <c r="E40" s="1">
        <v>16.0</v>
      </c>
      <c r="F40" s="1">
        <v>1701.9651</v>
      </c>
      <c r="G40" s="1">
        <v>151.372</v>
      </c>
      <c r="H40" s="1">
        <v>1412.6</v>
      </c>
      <c r="I40" s="1">
        <v>1876.8334</v>
      </c>
      <c r="J40" s="1">
        <v>59.8333</v>
      </c>
      <c r="K40" s="1">
        <v>7.25</v>
      </c>
      <c r="L40" s="1">
        <v>90.0</v>
      </c>
      <c r="M40" s="1">
        <v>27231.4424</v>
      </c>
      <c r="N40" s="1">
        <v>1718.2625</v>
      </c>
      <c r="O40" s="1">
        <v>27231.4424</v>
      </c>
      <c r="P40" s="3">
        <v>-3.403E38</v>
      </c>
      <c r="Q40" s="3">
        <v>3.4E38</v>
      </c>
      <c r="R40" s="1">
        <v>14.5</v>
      </c>
      <c r="S40" s="1">
        <f>(R40/10)*0.5</f>
        <v>0.725</v>
      </c>
      <c r="X40" s="4"/>
      <c r="Y40" s="4"/>
    </row>
    <row r="41" ht="14.25" customHeight="1">
      <c r="X41" s="4"/>
      <c r="Y41" s="4"/>
    </row>
    <row r="42" ht="14.25" customHeight="1">
      <c r="X42" s="4"/>
      <c r="Y42" s="4"/>
    </row>
    <row r="43" ht="14.25" customHeight="1">
      <c r="G43" s="1" t="s">
        <v>4</v>
      </c>
      <c r="I43" s="1" t="s">
        <v>5</v>
      </c>
      <c r="N43" s="1" t="s">
        <v>5</v>
      </c>
      <c r="O43" s="1" t="s">
        <v>6</v>
      </c>
      <c r="X43" s="4"/>
      <c r="Y43" s="4"/>
    </row>
    <row r="44" ht="14.25" customHeight="1">
      <c r="C44" s="1" t="s">
        <v>29</v>
      </c>
      <c r="D44" s="1" t="s">
        <v>8</v>
      </c>
      <c r="E44" s="1" t="s">
        <v>9</v>
      </c>
      <c r="F44" s="1" t="s">
        <v>10</v>
      </c>
      <c r="G44" s="1">
        <v>16.25</v>
      </c>
      <c r="H44" s="1">
        <f>G44*0.148</f>
        <v>2.405</v>
      </c>
      <c r="I44" s="1">
        <f>(H44/H45)</f>
        <v>2.091304348</v>
      </c>
      <c r="K44" s="1" t="s">
        <v>10</v>
      </c>
      <c r="L44" s="1">
        <v>11.0</v>
      </c>
      <c r="M44" s="1">
        <f>L44*0.148</f>
        <v>1.628</v>
      </c>
      <c r="N44" s="1">
        <f>(M44/M45)</f>
        <v>1.55047619</v>
      </c>
      <c r="O44" s="1">
        <f>(N44+I44)/2</f>
        <v>1.820890269</v>
      </c>
      <c r="X44" s="4"/>
      <c r="Y44" s="4"/>
    </row>
    <row r="45" ht="14.25" customHeight="1">
      <c r="D45" s="1" t="s">
        <v>11</v>
      </c>
      <c r="E45" s="1" t="s">
        <v>12</v>
      </c>
      <c r="F45" s="1" t="s">
        <v>13</v>
      </c>
      <c r="G45" s="1">
        <v>23.0</v>
      </c>
      <c r="H45" s="1">
        <f>(G45/10)*0.5</f>
        <v>1.15</v>
      </c>
      <c r="K45" s="1" t="s">
        <v>13</v>
      </c>
      <c r="L45" s="1">
        <v>21.0</v>
      </c>
      <c r="M45" s="1">
        <f>(L45/10)*0.5</f>
        <v>1.05</v>
      </c>
      <c r="X45" s="4"/>
      <c r="Y45" s="4"/>
    </row>
    <row r="46" ht="14.25" customHeight="1">
      <c r="R46" s="1" t="s">
        <v>14</v>
      </c>
      <c r="S46" s="1" t="s">
        <v>15</v>
      </c>
      <c r="X46" s="4"/>
      <c r="Y46" s="4"/>
    </row>
    <row r="47" ht="14.25" customHeight="1">
      <c r="C47" s="1">
        <v>44.0</v>
      </c>
      <c r="D47" s="1" t="s">
        <v>27</v>
      </c>
      <c r="E47" s="1">
        <v>158.7094</v>
      </c>
      <c r="F47" s="1">
        <v>0.0</v>
      </c>
      <c r="G47" s="1">
        <v>0.0</v>
      </c>
      <c r="H47" s="1">
        <v>0.0</v>
      </c>
      <c r="I47" s="1">
        <v>0.0</v>
      </c>
      <c r="J47" s="1">
        <v>41.37</v>
      </c>
      <c r="K47" s="1">
        <v>1791.0755</v>
      </c>
      <c r="L47" s="1">
        <v>0.0</v>
      </c>
      <c r="M47" s="1">
        <v>0.0</v>
      </c>
      <c r="N47" s="1">
        <v>0.0</v>
      </c>
      <c r="O47" s="1">
        <v>0.0</v>
      </c>
      <c r="P47" s="1">
        <v>0.0</v>
      </c>
      <c r="Q47" s="1">
        <v>255.0</v>
      </c>
      <c r="R47" s="1">
        <v>31.22</v>
      </c>
      <c r="S47" s="1">
        <f>R47*0.148</f>
        <v>4.62056</v>
      </c>
      <c r="X47" s="4"/>
      <c r="Y47" s="4"/>
    </row>
    <row r="48" ht="14.25" customHeight="1">
      <c r="R48" s="1" t="s">
        <v>17</v>
      </c>
      <c r="S48" s="1" t="s">
        <v>32</v>
      </c>
      <c r="X48" s="4"/>
      <c r="Y48" s="4"/>
    </row>
    <row r="49" ht="14.25" customHeight="1">
      <c r="C49" s="1">
        <v>5.0</v>
      </c>
      <c r="D49" s="1" t="s">
        <v>114</v>
      </c>
      <c r="E49" s="1">
        <v>20.0</v>
      </c>
      <c r="F49" s="1">
        <v>1547.5675</v>
      </c>
      <c r="G49" s="1">
        <v>67.7162</v>
      </c>
      <c r="H49" s="1">
        <v>1454.15</v>
      </c>
      <c r="I49" s="1">
        <v>1650.0</v>
      </c>
      <c r="J49" s="1">
        <v>70.5</v>
      </c>
      <c r="K49" s="1">
        <v>9.5</v>
      </c>
      <c r="L49" s="1">
        <v>90.0</v>
      </c>
      <c r="M49" s="1">
        <v>30951.35</v>
      </c>
      <c r="N49" s="1">
        <v>1536.7251</v>
      </c>
      <c r="O49" s="1">
        <v>30951.35</v>
      </c>
      <c r="P49" s="3">
        <v>-3.403E38</v>
      </c>
      <c r="Q49" s="3">
        <v>3.4E38</v>
      </c>
      <c r="R49" s="1">
        <v>19.0</v>
      </c>
      <c r="S49" s="1">
        <f>(R49/10)*0.5</f>
        <v>0.95</v>
      </c>
      <c r="X49" s="4"/>
      <c r="Y49" s="4"/>
    </row>
    <row r="50" ht="14.25" customHeight="1"/>
    <row r="51" ht="14.25" customHeight="1"/>
    <row r="52" ht="14.25" customHeight="1"/>
    <row r="53" ht="14.25" customHeight="1"/>
    <row r="54" ht="14.25" customHeight="1">
      <c r="S54" s="1">
        <v>0.825</v>
      </c>
    </row>
    <row r="55" ht="14.25" customHeight="1">
      <c r="S55" s="1">
        <v>0.9416650000000001</v>
      </c>
    </row>
    <row r="56" ht="14.25" customHeight="1">
      <c r="S56" s="1">
        <v>0.975</v>
      </c>
    </row>
    <row r="57" ht="14.25" customHeight="1">
      <c r="S57" s="1">
        <v>0.725</v>
      </c>
    </row>
    <row r="58" ht="14.25" customHeight="1">
      <c r="S58" s="1">
        <v>0.95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