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purva lab work\LSA revision\"/>
    </mc:Choice>
  </mc:AlternateContent>
  <xr:revisionPtr revIDLastSave="0" documentId="8_{0CB12423-A211-4E5A-B16C-6DCF32A7EAC6}" xr6:coauthVersionLast="47" xr6:coauthVersionMax="47" xr10:uidLastSave="{00000000-0000-0000-0000-000000000000}"/>
  <bookViews>
    <workbookView xWindow="-110" yWindow="-110" windowWidth="19420" windowHeight="10420" firstSheet="1" activeTab="2" xr2:uid="{18BCBF37-8528-4399-BA4E-BF7B4FC2A719}"/>
  </bookViews>
  <sheets>
    <sheet name="Steady state raw peak areas" sheetId="4" r:id="rId1"/>
    <sheet name="Steady state processed data" sheetId="5" r:id="rId2"/>
    <sheet name="labeled peak raw areas " sheetId="7" r:id="rId3"/>
    <sheet name="labeled peak area processed" sheetId="10" r:id="rId4"/>
  </sheets>
  <calcPr calcId="181029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4" i="10" l="1"/>
  <c r="AJ34" i="10"/>
  <c r="AK33" i="10"/>
  <c r="AJ33" i="10"/>
  <c r="AK32" i="10"/>
  <c r="AJ32" i="10"/>
  <c r="AK31" i="10"/>
  <c r="AJ31" i="10"/>
  <c r="AK27" i="10"/>
  <c r="AJ27" i="10"/>
  <c r="AK26" i="10"/>
  <c r="AJ26" i="10"/>
  <c r="AK25" i="10"/>
  <c r="AJ25" i="10"/>
  <c r="AK24" i="10"/>
  <c r="AJ24" i="10"/>
  <c r="AK18" i="10"/>
  <c r="AJ18" i="10"/>
  <c r="AK17" i="10"/>
  <c r="AJ17" i="10"/>
  <c r="AK16" i="10"/>
  <c r="AJ16" i="10"/>
  <c r="AK15" i="10"/>
  <c r="AJ15" i="10"/>
  <c r="AT16" i="10"/>
  <c r="AS16" i="10"/>
  <c r="AR16" i="10"/>
  <c r="AQ16" i="10"/>
  <c r="AT15" i="10"/>
  <c r="AS15" i="10"/>
  <c r="AR15" i="10"/>
  <c r="AQ15" i="10"/>
  <c r="AT14" i="10"/>
  <c r="AR14" i="10"/>
  <c r="AQ14" i="10"/>
  <c r="AR13" i="10"/>
  <c r="AQ13" i="10"/>
  <c r="AT11" i="10"/>
  <c r="AS11" i="10"/>
  <c r="AR11" i="10"/>
  <c r="AQ11" i="10"/>
  <c r="AT10" i="10"/>
  <c r="AS10" i="10"/>
  <c r="AR10" i="10"/>
  <c r="AQ10" i="10"/>
  <c r="AT9" i="10"/>
  <c r="AR9" i="10"/>
  <c r="AQ9" i="10"/>
  <c r="AR8" i="10"/>
  <c r="AQ8" i="10"/>
  <c r="AT6" i="10"/>
  <c r="AR6" i="10"/>
  <c r="AQ6" i="10"/>
  <c r="AT5" i="10"/>
  <c r="AR5" i="10"/>
  <c r="AQ5" i="10"/>
  <c r="AT4" i="10"/>
  <c r="AR4" i="10"/>
  <c r="AQ4" i="10"/>
  <c r="AR3" i="10"/>
  <c r="AQ3" i="10"/>
  <c r="R15" i="10"/>
  <c r="R16" i="10"/>
  <c r="R17" i="10"/>
  <c r="R18" i="10"/>
  <c r="R20" i="10"/>
  <c r="R21" i="10"/>
  <c r="R22" i="10"/>
  <c r="R23" i="10"/>
  <c r="R25" i="10"/>
  <c r="R26" i="10"/>
  <c r="R27" i="10"/>
  <c r="R28" i="10"/>
  <c r="D29" i="10"/>
  <c r="D28" i="10"/>
  <c r="D27" i="10"/>
  <c r="D26" i="10"/>
  <c r="D24" i="10"/>
  <c r="D23" i="10"/>
  <c r="D22" i="10"/>
  <c r="D21" i="10"/>
  <c r="D19" i="10"/>
  <c r="D18" i="10"/>
  <c r="D17" i="10"/>
  <c r="D16" i="10"/>
  <c r="AK3" i="5"/>
  <c r="AL3" i="5"/>
  <c r="AM3" i="5"/>
  <c r="AP3" i="5"/>
  <c r="AQ3" i="5"/>
  <c r="AR3" i="5"/>
  <c r="AU3" i="5"/>
  <c r="AV3" i="5"/>
  <c r="AW3" i="5"/>
  <c r="AK4" i="5"/>
  <c r="AL4" i="5"/>
  <c r="AM4" i="5"/>
  <c r="AP4" i="5"/>
  <c r="AQ4" i="5"/>
  <c r="AR4" i="5"/>
  <c r="AU4" i="5"/>
  <c r="AV4" i="5"/>
  <c r="AW4" i="5"/>
  <c r="AK5" i="5"/>
  <c r="AL5" i="5"/>
  <c r="AM5" i="5"/>
  <c r="AP5" i="5"/>
  <c r="AQ5" i="5"/>
  <c r="AR5" i="5"/>
  <c r="AU5" i="5"/>
  <c r="AV5" i="5"/>
  <c r="AW5" i="5"/>
  <c r="AK6" i="5"/>
  <c r="AL6" i="5"/>
  <c r="AM6" i="5"/>
  <c r="AP6" i="5"/>
  <c r="AQ6" i="5"/>
  <c r="AR6" i="5"/>
  <c r="AU6" i="5"/>
  <c r="AV6" i="5"/>
  <c r="AW6" i="5"/>
  <c r="AK7" i="5"/>
  <c r="AL7" i="5"/>
  <c r="AM7" i="5"/>
  <c r="AP7" i="5"/>
  <c r="AQ7" i="5"/>
  <c r="AR7" i="5"/>
  <c r="AU7" i="5"/>
  <c r="AV7" i="5"/>
  <c r="AW7" i="5"/>
  <c r="AK8" i="5"/>
  <c r="AL8" i="5"/>
  <c r="AM8" i="5"/>
  <c r="AP8" i="5"/>
  <c r="AQ8" i="5"/>
  <c r="AR8" i="5"/>
  <c r="AU8" i="5"/>
  <c r="AV8" i="5"/>
  <c r="AW8" i="5"/>
  <c r="AK9" i="5"/>
  <c r="AL9" i="5"/>
  <c r="AM9" i="5"/>
  <c r="AP9" i="5"/>
  <c r="AQ9" i="5"/>
  <c r="AR9" i="5"/>
  <c r="AU9" i="5"/>
  <c r="AV9" i="5"/>
  <c r="AW9" i="5"/>
  <c r="AK10" i="5"/>
  <c r="AL10" i="5"/>
  <c r="AM10" i="5"/>
  <c r="AP10" i="5"/>
  <c r="AQ10" i="5"/>
  <c r="AR10" i="5"/>
  <c r="AU10" i="5"/>
  <c r="AV10" i="5"/>
  <c r="AW10" i="5"/>
  <c r="AK11" i="5"/>
  <c r="AL11" i="5"/>
  <c r="AM11" i="5"/>
  <c r="AP11" i="5"/>
  <c r="AQ11" i="5"/>
  <c r="AR11" i="5"/>
  <c r="AU11" i="5"/>
  <c r="AV11" i="5"/>
  <c r="AW11" i="5"/>
  <c r="AK12" i="5"/>
  <c r="AL12" i="5"/>
  <c r="AM12" i="5"/>
  <c r="AP12" i="5"/>
  <c r="AQ12" i="5"/>
  <c r="AR12" i="5"/>
  <c r="AU12" i="5"/>
  <c r="AV12" i="5"/>
  <c r="AW12" i="5"/>
  <c r="AK13" i="5"/>
  <c r="AL13" i="5"/>
  <c r="AM13" i="5"/>
  <c r="AP13" i="5"/>
  <c r="AQ13" i="5"/>
  <c r="AR13" i="5"/>
  <c r="AU13" i="5"/>
  <c r="AV13" i="5"/>
  <c r="AW13" i="5"/>
  <c r="AK14" i="5"/>
  <c r="AL14" i="5"/>
  <c r="AM14" i="5"/>
  <c r="AP14" i="5"/>
  <c r="AQ14" i="5"/>
  <c r="AR14" i="5"/>
  <c r="AU14" i="5"/>
  <c r="AV14" i="5"/>
  <c r="AW14" i="5"/>
  <c r="AK15" i="5"/>
  <c r="AL15" i="5"/>
  <c r="AM15" i="5"/>
  <c r="AP15" i="5"/>
  <c r="AQ15" i="5"/>
  <c r="AR15" i="5"/>
  <c r="AU15" i="5"/>
  <c r="AV15" i="5"/>
  <c r="AW15" i="5"/>
  <c r="AK16" i="5"/>
  <c r="AL16" i="5"/>
  <c r="AM16" i="5"/>
  <c r="AP16" i="5"/>
  <c r="AQ16" i="5"/>
  <c r="AR16" i="5"/>
  <c r="AU16" i="5"/>
  <c r="AV16" i="5"/>
  <c r="AW16" i="5"/>
  <c r="AK17" i="5"/>
  <c r="AL17" i="5"/>
  <c r="AM17" i="5"/>
  <c r="AP17" i="5"/>
  <c r="AQ17" i="5"/>
  <c r="AR17" i="5"/>
  <c r="AU17" i="5"/>
  <c r="AV17" i="5"/>
  <c r="AW17" i="5"/>
  <c r="AK18" i="5"/>
  <c r="AL18" i="5"/>
  <c r="AM18" i="5"/>
  <c r="AP18" i="5"/>
  <c r="AQ18" i="5"/>
  <c r="AR18" i="5"/>
  <c r="AU18" i="5"/>
  <c r="AV18" i="5"/>
  <c r="AW18" i="5"/>
  <c r="AK19" i="5"/>
  <c r="AL19" i="5"/>
  <c r="AM19" i="5"/>
  <c r="AP19" i="5"/>
  <c r="AQ19" i="5"/>
  <c r="AR19" i="5"/>
  <c r="AU19" i="5"/>
  <c r="AV19" i="5"/>
  <c r="AW19" i="5"/>
  <c r="AK20" i="5"/>
  <c r="AL20" i="5"/>
  <c r="AM20" i="5"/>
  <c r="AP20" i="5"/>
  <c r="AQ20" i="5"/>
  <c r="AR20" i="5"/>
  <c r="AU20" i="5"/>
  <c r="AV20" i="5"/>
  <c r="AW20" i="5"/>
  <c r="AK21" i="5"/>
  <c r="AL21" i="5"/>
  <c r="AM21" i="5"/>
  <c r="AP21" i="5"/>
  <c r="AQ21" i="5"/>
  <c r="AR21" i="5"/>
  <c r="AU21" i="5"/>
  <c r="AV21" i="5"/>
  <c r="AW21" i="5"/>
  <c r="AK22" i="5"/>
  <c r="AL22" i="5"/>
  <c r="AM22" i="5"/>
  <c r="AP22" i="5"/>
  <c r="AQ22" i="5"/>
  <c r="AR22" i="5"/>
  <c r="AU22" i="5"/>
  <c r="AV22" i="5"/>
  <c r="AW22" i="5"/>
  <c r="AK23" i="5"/>
  <c r="AL23" i="5"/>
  <c r="AM23" i="5"/>
  <c r="AP23" i="5"/>
  <c r="AQ23" i="5"/>
  <c r="AR23" i="5"/>
  <c r="AU23" i="5"/>
  <c r="AV23" i="5"/>
  <c r="AW23" i="5"/>
  <c r="AK24" i="5"/>
  <c r="AL24" i="5"/>
  <c r="AM24" i="5"/>
  <c r="AP24" i="5"/>
  <c r="AQ24" i="5"/>
  <c r="AR24" i="5"/>
  <c r="AU24" i="5"/>
  <c r="AV24" i="5"/>
  <c r="AW24" i="5"/>
  <c r="AA5" i="5"/>
  <c r="AB5" i="5"/>
  <c r="AC5" i="5"/>
  <c r="AD5" i="5"/>
  <c r="AA6" i="5"/>
  <c r="AB6" i="5"/>
  <c r="AC6" i="5"/>
  <c r="AD6" i="5"/>
  <c r="AA7" i="5"/>
  <c r="AB7" i="5"/>
  <c r="AC7" i="5"/>
  <c r="AD7" i="5"/>
  <c r="AA8" i="5"/>
  <c r="AB8" i="5"/>
  <c r="AC8" i="5"/>
  <c r="AD8" i="5"/>
  <c r="AA9" i="5"/>
  <c r="AB9" i="5"/>
  <c r="AC9" i="5"/>
  <c r="AD9" i="5"/>
  <c r="AA10" i="5"/>
  <c r="AB10" i="5"/>
  <c r="AC10" i="5"/>
  <c r="AD10" i="5"/>
  <c r="AA11" i="5"/>
  <c r="AB11" i="5"/>
  <c r="AC11" i="5"/>
  <c r="AD11" i="5"/>
  <c r="AA12" i="5"/>
  <c r="AB12" i="5"/>
  <c r="AC12" i="5"/>
  <c r="AD12" i="5"/>
  <c r="AA13" i="5"/>
  <c r="AB13" i="5"/>
  <c r="AC13" i="5"/>
  <c r="AD13" i="5"/>
  <c r="AA14" i="5"/>
  <c r="AB14" i="5"/>
  <c r="AC14" i="5"/>
  <c r="AD14" i="5"/>
  <c r="AA15" i="5"/>
  <c r="AB15" i="5"/>
  <c r="AC15" i="5"/>
  <c r="AD15" i="5"/>
  <c r="AA16" i="5"/>
  <c r="AB16" i="5"/>
  <c r="AC16" i="5"/>
  <c r="AD16" i="5"/>
  <c r="AA17" i="5"/>
  <c r="AB17" i="5"/>
  <c r="AC17" i="5"/>
  <c r="AD17" i="5"/>
  <c r="AA18" i="5"/>
  <c r="AB18" i="5"/>
  <c r="AC18" i="5"/>
  <c r="AD18" i="5"/>
  <c r="AA19" i="5"/>
  <c r="AB19" i="5"/>
  <c r="AC19" i="5"/>
  <c r="AD19" i="5"/>
  <c r="AA20" i="5"/>
  <c r="AB20" i="5"/>
  <c r="AC20" i="5"/>
  <c r="AD20" i="5"/>
  <c r="AA21" i="5"/>
  <c r="AB21" i="5"/>
  <c r="AC21" i="5"/>
  <c r="AD21" i="5"/>
  <c r="AA22" i="5"/>
  <c r="AB22" i="5"/>
  <c r="AC22" i="5"/>
  <c r="AD22" i="5"/>
  <c r="AA23" i="5"/>
  <c r="AB23" i="5"/>
  <c r="AC23" i="5"/>
  <c r="AD23" i="5"/>
  <c r="AA24" i="5"/>
  <c r="AB24" i="5"/>
  <c r="AC24" i="5"/>
  <c r="AD24" i="5"/>
  <c r="AA25" i="5"/>
  <c r="AB25" i="5"/>
  <c r="AC25" i="5"/>
  <c r="AD25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N3" i="5"/>
  <c r="M3" i="5"/>
  <c r="L3" i="5"/>
</calcChain>
</file>

<file path=xl/sharedStrings.xml><?xml version="1.0" encoding="utf-8"?>
<sst xmlns="http://schemas.openxmlformats.org/spreadsheetml/2006/main" count="4422" uniqueCount="188">
  <si>
    <t>T0</t>
  </si>
  <si>
    <t>CMDS-IL2 (1 hr)</t>
  </si>
  <si>
    <t>CMDS-IL2 (3hr)</t>
  </si>
  <si>
    <t>CMDS-IL2 (6hr)</t>
  </si>
  <si>
    <t>Samples</t>
  </si>
  <si>
    <t>Asp</t>
  </si>
  <si>
    <t>Met</t>
  </si>
  <si>
    <t>Arg</t>
  </si>
  <si>
    <t>Cys</t>
  </si>
  <si>
    <t>SAM</t>
  </si>
  <si>
    <t>His</t>
  </si>
  <si>
    <t>SAH</t>
  </si>
  <si>
    <t>Trp</t>
  </si>
  <si>
    <t>Glu</t>
  </si>
  <si>
    <t>GSH</t>
  </si>
  <si>
    <t>GSSG</t>
  </si>
  <si>
    <t>Lys</t>
  </si>
  <si>
    <t>Ala</t>
  </si>
  <si>
    <t>Ser</t>
  </si>
  <si>
    <t>Asn</t>
  </si>
  <si>
    <t>Thr</t>
  </si>
  <si>
    <t>Pro</t>
  </si>
  <si>
    <t>Val</t>
  </si>
  <si>
    <t>Leu</t>
  </si>
  <si>
    <t>Phe</t>
  </si>
  <si>
    <t>Tyr</t>
  </si>
  <si>
    <t>Gln</t>
  </si>
  <si>
    <t>Ile</t>
  </si>
  <si>
    <t>Phe_2</t>
  </si>
  <si>
    <t>CMDS-IL2 (1hr)</t>
  </si>
  <si>
    <t>n=2</t>
  </si>
  <si>
    <t>n=1</t>
  </si>
  <si>
    <t>T0 (n=1)</t>
  </si>
  <si>
    <t>T0(n=2)</t>
  </si>
  <si>
    <t>SD</t>
  </si>
  <si>
    <t>Average 3 h</t>
  </si>
  <si>
    <t>Average 6 h</t>
  </si>
  <si>
    <t>Average 1 h</t>
  </si>
  <si>
    <t>p value</t>
  </si>
  <si>
    <t>Sample Name</t>
  </si>
  <si>
    <t>Component Name</t>
  </si>
  <si>
    <t>Area</t>
  </si>
  <si>
    <t>Retention Time</t>
  </si>
  <si>
    <t>Blank_1</t>
  </si>
  <si>
    <t>N/A</t>
  </si>
  <si>
    <t>SC1-T0</t>
  </si>
  <si>
    <t>SC2- CMDS-IL2 1hr</t>
  </si>
  <si>
    <t>Blank_2</t>
  </si>
  <si>
    <t>Blank_3</t>
  </si>
  <si>
    <t>Blank_4</t>
  </si>
  <si>
    <t>Blank_5</t>
  </si>
  <si>
    <t>SB7</t>
  </si>
  <si>
    <t>SB8</t>
  </si>
  <si>
    <t>SB_5_1</t>
  </si>
  <si>
    <t>SB_6_1</t>
  </si>
  <si>
    <t>SC1</t>
  </si>
  <si>
    <t>SC2</t>
  </si>
  <si>
    <t>SC3</t>
  </si>
  <si>
    <t>SC7</t>
  </si>
  <si>
    <t>SC8</t>
  </si>
  <si>
    <t>SC10</t>
  </si>
  <si>
    <t>SC7/SC7</t>
  </si>
  <si>
    <t>SC8/SC7</t>
  </si>
  <si>
    <t>SC10/SC7</t>
  </si>
  <si>
    <t>SC7 – T0 (2M)</t>
  </si>
  <si>
    <t>Blank_6</t>
  </si>
  <si>
    <t>SC4</t>
  </si>
  <si>
    <t>SC5</t>
  </si>
  <si>
    <t>SC6</t>
  </si>
  <si>
    <t>SC9</t>
  </si>
  <si>
    <t>SC11</t>
  </si>
  <si>
    <t>SC12</t>
  </si>
  <si>
    <t>SC13</t>
  </si>
  <si>
    <t>Std</t>
  </si>
  <si>
    <t>SC16 – CMDS-IL2 for 3hr</t>
  </si>
  <si>
    <t>SC18 – T0</t>
  </si>
  <si>
    <t>Blank_7</t>
  </si>
  <si>
    <t>Blank_8</t>
  </si>
  <si>
    <t>SC14</t>
  </si>
  <si>
    <t>SC15</t>
  </si>
  <si>
    <t>SC16</t>
  </si>
  <si>
    <t>SC17</t>
  </si>
  <si>
    <t>SC18</t>
  </si>
  <si>
    <t>SC18/SC18</t>
  </si>
  <si>
    <t>SC14/SC18</t>
  </si>
  <si>
    <t>SC16/SC18</t>
  </si>
  <si>
    <t>SC17/SC18</t>
  </si>
  <si>
    <t>SC7(Area)</t>
  </si>
  <si>
    <t>SC8(Area)</t>
  </si>
  <si>
    <t>SC10(Area)</t>
  </si>
  <si>
    <t>CMDS-IL-2 (3hr)</t>
  </si>
  <si>
    <t xml:space="preserve">SC14 – CMDS-IL2 for 1hr </t>
  </si>
  <si>
    <t>SC8 – CMDS-IL2 for 3hr</t>
  </si>
  <si>
    <t>SC10 – CMDS-IL2 for 6hr</t>
  </si>
  <si>
    <t>Realtive to T0 (Area)</t>
  </si>
  <si>
    <t>SC17- CMDS-IL-2 for 6hrs</t>
  </si>
  <si>
    <t>Relative to T0 (Area)</t>
  </si>
  <si>
    <t>area under the peak</t>
  </si>
  <si>
    <t>1 hr</t>
  </si>
  <si>
    <t>3 hr</t>
  </si>
  <si>
    <t>6 hr</t>
  </si>
  <si>
    <t>I1</t>
  </si>
  <si>
    <t>I2</t>
  </si>
  <si>
    <t>I3</t>
  </si>
  <si>
    <t>I4</t>
  </si>
  <si>
    <t>13C15N_Met_6</t>
  </si>
  <si>
    <t>13C15N_SAM_6</t>
  </si>
  <si>
    <t>13C15N_SAH_5</t>
  </si>
  <si>
    <t>n=1(final calculation)</t>
  </si>
  <si>
    <t>Unlabelled Methionine</t>
  </si>
  <si>
    <t>Labelled Methionine</t>
  </si>
  <si>
    <t>Percent labelled Methionine</t>
  </si>
  <si>
    <t>13C15N_Met_or5</t>
  </si>
  <si>
    <t>T1</t>
  </si>
  <si>
    <t>13C15N_Met_5</t>
  </si>
  <si>
    <t>T3</t>
  </si>
  <si>
    <t>13C15N_Met_or6</t>
  </si>
  <si>
    <t>T6</t>
  </si>
  <si>
    <t>Unlabelled SAM</t>
  </si>
  <si>
    <t>Labelled SAM</t>
  </si>
  <si>
    <t>Percent labelled SAM</t>
  </si>
  <si>
    <t>13C15N_SAM_5</t>
  </si>
  <si>
    <t>13C15N_SAH_4</t>
  </si>
  <si>
    <t>Unlabelled SAH</t>
  </si>
  <si>
    <t>Labelled SAH</t>
  </si>
  <si>
    <t>Percent labelled SAH</t>
  </si>
  <si>
    <t>Std_met_related</t>
  </si>
  <si>
    <t>Std_13C15NMet</t>
  </si>
  <si>
    <t>n=2(final calculation)</t>
  </si>
  <si>
    <t>J4</t>
  </si>
  <si>
    <t>J3</t>
  </si>
  <si>
    <t>J2</t>
  </si>
  <si>
    <t>J1</t>
  </si>
  <si>
    <t>Area under the peak</t>
  </si>
  <si>
    <t>p value(wrt T0)</t>
  </si>
  <si>
    <t xml:space="preserve"> n=1 (part 1)</t>
  </si>
  <si>
    <t xml:space="preserve"> n=1 (part 2)</t>
  </si>
  <si>
    <t>Samples  n=1 (part 1)</t>
  </si>
  <si>
    <t>Samples n=1 (part 2)</t>
  </si>
  <si>
    <t xml:space="preserve">n=2 </t>
  </si>
  <si>
    <t>T0(SC1)</t>
  </si>
  <si>
    <t>CMDS-IL2 (1 hr)(SC2)</t>
  </si>
  <si>
    <t>Area (Realtive to T0)</t>
  </si>
  <si>
    <t>Processed n=1 part 1</t>
  </si>
  <si>
    <t>CMDS-IL2 (1 hr)(SC1/SC2)</t>
  </si>
  <si>
    <t>processed n=1 part2</t>
  </si>
  <si>
    <t>compiled processed data  n=1</t>
  </si>
  <si>
    <t>processed n=2</t>
  </si>
  <si>
    <t>n=1 and 2 compiled</t>
  </si>
  <si>
    <t>processed n=1</t>
  </si>
  <si>
    <t xml:space="preserve"> processed n=2</t>
  </si>
  <si>
    <t>Samples n=2</t>
  </si>
  <si>
    <t>T0(SC1/SC1)</t>
  </si>
  <si>
    <t>n=3</t>
  </si>
  <si>
    <t>Average</t>
  </si>
  <si>
    <t>p value (wrt T1)</t>
  </si>
  <si>
    <t>compiled (n=1,2,3)</t>
  </si>
  <si>
    <t xml:space="preserve">Analysis </t>
  </si>
  <si>
    <t>Rep1</t>
  </si>
  <si>
    <t>Rep2</t>
  </si>
  <si>
    <t>Rep2 used for calculation</t>
  </si>
  <si>
    <t>Rep1 and rep2 are technical replicates</t>
  </si>
  <si>
    <t>Components</t>
  </si>
  <si>
    <t>Rep 1</t>
  </si>
  <si>
    <t>Rep 2</t>
  </si>
  <si>
    <t>Methionine</t>
  </si>
  <si>
    <t>Q1 (parent ion)</t>
  </si>
  <si>
    <t>Q3 (daughter ion)</t>
  </si>
  <si>
    <t>IS Name</t>
  </si>
  <si>
    <t>IS Actual Concentration</t>
  </si>
  <si>
    <t>IS Area</t>
  </si>
  <si>
    <t>Area Ratio</t>
  </si>
  <si>
    <t>Blank6</t>
  </si>
  <si>
    <t>(No IS)</t>
  </si>
  <si>
    <t>sam_2</t>
  </si>
  <si>
    <t>sah_2</t>
  </si>
  <si>
    <t>met_2</t>
  </si>
  <si>
    <t>Blank7</t>
  </si>
  <si>
    <t>Blank8</t>
  </si>
  <si>
    <t>T0_1</t>
  </si>
  <si>
    <t>T0_2</t>
  </si>
  <si>
    <t>T1_1</t>
  </si>
  <si>
    <t>T1_2</t>
  </si>
  <si>
    <t>T3_1</t>
  </si>
  <si>
    <t>T3_2</t>
  </si>
  <si>
    <t>T6_1</t>
  </si>
  <si>
    <t>T6_2</t>
  </si>
  <si>
    <t>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</si>
</sst>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000"/>
    <numFmt numFmtId="169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2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166" fontId="0" fillId="0" borderId="0" xfId="0" applyNumberFormat="1"/>
    <xf numFmtId="0" fontId="3" fillId="2" borderId="0" xfId="0" applyFont="1" applyFill="1"/>
    <xf numFmtId="0" fontId="0" fillId="0" borderId="0" xfId="0" applyFill="1"/>
    <xf numFmtId="0" fontId="0" fillId="0" borderId="0" xfId="0" applyFont="1" applyFill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8212-623C-404A-96C7-ED14E0043333}">
  <dimension ref="A1:O410"/>
  <sheetViews>
    <sheetView topLeftCell="I1" workbookViewId="0">
      <selection activeCell="R12" sqref="R12"/>
    </sheetView>
  </sheetViews>
  <sheetFormatPr defaultRowHeight="14.5" x14ac:dyDescent="0.35"/>
  <cols>
    <col min="1" max="1" width="15.1796875" customWidth="1"/>
    <col min="2" max="2" width="16.7265625" customWidth="1"/>
    <col min="3" max="3" width="11.81640625" bestFit="1" customWidth="1"/>
    <col min="4" max="4" width="14.81640625" customWidth="1"/>
    <col min="5" max="5" width="21.81640625" customWidth="1"/>
    <col min="6" max="6" width="23" customWidth="1"/>
    <col min="9" max="9" width="24.90625" customWidth="1"/>
    <col min="10" max="10" width="22.6328125" customWidth="1"/>
    <col min="11" max="13" width="15.90625" customWidth="1"/>
    <col min="14" max="14" width="14.1796875" customWidth="1"/>
    <col min="15" max="15" width="22.08984375" customWidth="1"/>
  </cols>
  <sheetData>
    <row r="1" spans="1:15" x14ac:dyDescent="0.35">
      <c r="A1" s="1" t="s">
        <v>135</v>
      </c>
      <c r="E1" s="1" t="s">
        <v>137</v>
      </c>
      <c r="F1" s="1" t="s">
        <v>136</v>
      </c>
      <c r="J1" s="1" t="s">
        <v>138</v>
      </c>
      <c r="K1" s="1" t="s">
        <v>139</v>
      </c>
      <c r="L1" s="1"/>
      <c r="O1" s="1" t="s">
        <v>151</v>
      </c>
    </row>
    <row r="2" spans="1:15" x14ac:dyDescent="0.35">
      <c r="A2" t="s">
        <v>39</v>
      </c>
      <c r="B2" t="s">
        <v>40</v>
      </c>
      <c r="C2" t="s">
        <v>41</v>
      </c>
      <c r="D2" t="s">
        <v>42</v>
      </c>
      <c r="E2" t="s">
        <v>45</v>
      </c>
      <c r="F2" t="s">
        <v>39</v>
      </c>
      <c r="G2" t="s">
        <v>40</v>
      </c>
      <c r="H2" t="s">
        <v>41</v>
      </c>
      <c r="I2" t="s">
        <v>42</v>
      </c>
      <c r="J2" t="s">
        <v>64</v>
      </c>
      <c r="K2" t="s">
        <v>39</v>
      </c>
      <c r="L2" t="s">
        <v>40</v>
      </c>
      <c r="M2" t="s">
        <v>41</v>
      </c>
      <c r="N2" t="s">
        <v>42</v>
      </c>
      <c r="O2" t="s">
        <v>91</v>
      </c>
    </row>
    <row r="3" spans="1:15" x14ac:dyDescent="0.35">
      <c r="A3" t="s">
        <v>43</v>
      </c>
      <c r="B3" t="s">
        <v>5</v>
      </c>
      <c r="C3" t="s">
        <v>44</v>
      </c>
      <c r="D3" t="s">
        <v>44</v>
      </c>
      <c r="E3" t="s">
        <v>46</v>
      </c>
      <c r="F3" t="s">
        <v>43</v>
      </c>
      <c r="G3" t="s">
        <v>5</v>
      </c>
      <c r="H3">
        <v>84640.454956954898</v>
      </c>
      <c r="I3">
        <v>3.3082741043778698</v>
      </c>
      <c r="J3" t="s">
        <v>92</v>
      </c>
      <c r="K3" t="s">
        <v>43</v>
      </c>
      <c r="L3" t="s">
        <v>5</v>
      </c>
      <c r="M3">
        <v>130689.145653388</v>
      </c>
      <c r="N3">
        <v>3.2714406165326402</v>
      </c>
      <c r="O3" t="s">
        <v>74</v>
      </c>
    </row>
    <row r="4" spans="1:15" x14ac:dyDescent="0.35">
      <c r="A4" t="s">
        <v>43</v>
      </c>
      <c r="B4" t="s">
        <v>7</v>
      </c>
      <c r="C4">
        <v>4770.5457798380203</v>
      </c>
      <c r="D4">
        <v>2.8510600662774301</v>
      </c>
      <c r="F4" t="s">
        <v>43</v>
      </c>
      <c r="G4" t="s">
        <v>7</v>
      </c>
      <c r="H4" t="s">
        <v>44</v>
      </c>
      <c r="I4" t="s">
        <v>44</v>
      </c>
      <c r="J4" t="s">
        <v>93</v>
      </c>
      <c r="K4" t="s">
        <v>43</v>
      </c>
      <c r="L4" t="s">
        <v>7</v>
      </c>
      <c r="M4">
        <v>2139.87911125037</v>
      </c>
      <c r="N4">
        <v>2.94926678637693</v>
      </c>
      <c r="O4" t="s">
        <v>95</v>
      </c>
    </row>
    <row r="5" spans="1:15" x14ac:dyDescent="0.35">
      <c r="A5" t="s">
        <v>43</v>
      </c>
      <c r="B5" t="s">
        <v>9</v>
      </c>
      <c r="C5" t="s">
        <v>44</v>
      </c>
      <c r="D5" t="s">
        <v>44</v>
      </c>
      <c r="F5" t="s">
        <v>43</v>
      </c>
      <c r="G5" t="s">
        <v>9</v>
      </c>
      <c r="H5" t="s">
        <v>44</v>
      </c>
      <c r="I5" t="s">
        <v>44</v>
      </c>
      <c r="K5" t="s">
        <v>43</v>
      </c>
      <c r="L5" t="s">
        <v>9</v>
      </c>
      <c r="M5" t="s">
        <v>44</v>
      </c>
      <c r="N5" t="s">
        <v>44</v>
      </c>
      <c r="O5" t="s">
        <v>75</v>
      </c>
    </row>
    <row r="6" spans="1:15" x14ac:dyDescent="0.35">
      <c r="A6" t="s">
        <v>43</v>
      </c>
      <c r="B6" t="s">
        <v>11</v>
      </c>
      <c r="C6" t="s">
        <v>44</v>
      </c>
      <c r="D6" t="s">
        <v>44</v>
      </c>
      <c r="F6" t="s">
        <v>43</v>
      </c>
      <c r="G6" t="s">
        <v>11</v>
      </c>
      <c r="H6" t="s">
        <v>44</v>
      </c>
      <c r="I6" t="s">
        <v>44</v>
      </c>
      <c r="K6" t="s">
        <v>43</v>
      </c>
      <c r="L6" t="s">
        <v>11</v>
      </c>
      <c r="M6" t="s">
        <v>44</v>
      </c>
      <c r="N6" t="s">
        <v>44</v>
      </c>
    </row>
    <row r="7" spans="1:15" x14ac:dyDescent="0.35">
      <c r="A7" t="s">
        <v>43</v>
      </c>
      <c r="B7" t="s">
        <v>6</v>
      </c>
      <c r="C7" t="s">
        <v>44</v>
      </c>
      <c r="D7" t="s">
        <v>44</v>
      </c>
      <c r="F7" t="s">
        <v>43</v>
      </c>
      <c r="G7" t="s">
        <v>6</v>
      </c>
      <c r="H7" t="s">
        <v>44</v>
      </c>
      <c r="I7" t="s">
        <v>44</v>
      </c>
      <c r="K7" t="s">
        <v>43</v>
      </c>
      <c r="L7" t="s">
        <v>6</v>
      </c>
      <c r="M7" t="s">
        <v>44</v>
      </c>
      <c r="N7" t="s">
        <v>44</v>
      </c>
    </row>
    <row r="8" spans="1:15" x14ac:dyDescent="0.35">
      <c r="A8" t="s">
        <v>43</v>
      </c>
      <c r="B8" t="s">
        <v>13</v>
      </c>
      <c r="C8">
        <v>1842.22083619726</v>
      </c>
      <c r="D8">
        <v>3.4747946689310298</v>
      </c>
      <c r="F8" t="s">
        <v>43</v>
      </c>
      <c r="G8" t="s">
        <v>13</v>
      </c>
      <c r="H8">
        <v>1555.6058261652599</v>
      </c>
      <c r="I8">
        <v>3.4702460869148601</v>
      </c>
      <c r="K8" t="s">
        <v>43</v>
      </c>
      <c r="L8" t="s">
        <v>13</v>
      </c>
      <c r="M8">
        <v>1080.0476553501101</v>
      </c>
      <c r="N8">
        <v>3.51015111766664</v>
      </c>
    </row>
    <row r="9" spans="1:15" x14ac:dyDescent="0.35">
      <c r="A9" t="s">
        <v>43</v>
      </c>
      <c r="B9" t="s">
        <v>14</v>
      </c>
      <c r="C9" t="s">
        <v>44</v>
      </c>
      <c r="D9" t="s">
        <v>44</v>
      </c>
      <c r="F9" t="s">
        <v>43</v>
      </c>
      <c r="G9" t="s">
        <v>14</v>
      </c>
      <c r="H9" t="s">
        <v>44</v>
      </c>
      <c r="I9" t="s">
        <v>44</v>
      </c>
      <c r="K9" t="s">
        <v>43</v>
      </c>
      <c r="L9" t="s">
        <v>14</v>
      </c>
      <c r="M9" t="s">
        <v>44</v>
      </c>
      <c r="N9" t="s">
        <v>44</v>
      </c>
    </row>
    <row r="10" spans="1:15" x14ac:dyDescent="0.35">
      <c r="A10" t="s">
        <v>43</v>
      </c>
      <c r="B10" t="s">
        <v>15</v>
      </c>
      <c r="C10" t="s">
        <v>44</v>
      </c>
      <c r="D10" t="s">
        <v>44</v>
      </c>
      <c r="F10" t="s">
        <v>43</v>
      </c>
      <c r="G10" t="s">
        <v>15</v>
      </c>
      <c r="H10" t="s">
        <v>44</v>
      </c>
      <c r="I10" t="s">
        <v>44</v>
      </c>
      <c r="K10" t="s">
        <v>43</v>
      </c>
      <c r="L10" t="s">
        <v>15</v>
      </c>
      <c r="M10" t="s">
        <v>44</v>
      </c>
      <c r="N10" t="s">
        <v>44</v>
      </c>
    </row>
    <row r="11" spans="1:15" x14ac:dyDescent="0.35">
      <c r="A11" t="s">
        <v>43</v>
      </c>
      <c r="B11" t="s">
        <v>8</v>
      </c>
      <c r="C11" t="s">
        <v>44</v>
      </c>
      <c r="D11" t="s">
        <v>44</v>
      </c>
      <c r="F11" t="s">
        <v>43</v>
      </c>
      <c r="G11" t="s">
        <v>8</v>
      </c>
      <c r="H11">
        <v>2068.2549956545599</v>
      </c>
      <c r="I11">
        <v>3.5995929454825299</v>
      </c>
      <c r="K11" t="s">
        <v>43</v>
      </c>
      <c r="L11" t="s">
        <v>8</v>
      </c>
      <c r="M11">
        <v>7298.31143313135</v>
      </c>
      <c r="N11">
        <v>3.5542500286604999</v>
      </c>
    </row>
    <row r="12" spans="1:15" x14ac:dyDescent="0.35">
      <c r="A12" t="s">
        <v>43</v>
      </c>
      <c r="B12" t="s">
        <v>16</v>
      </c>
      <c r="C12">
        <v>1314.60851028309</v>
      </c>
      <c r="D12">
        <v>2.5849120950337099</v>
      </c>
      <c r="F12" t="s">
        <v>43</v>
      </c>
      <c r="G12" t="s">
        <v>16</v>
      </c>
      <c r="H12">
        <v>1959.2171142269899</v>
      </c>
      <c r="I12">
        <v>2.6244184527199499</v>
      </c>
      <c r="K12" t="s">
        <v>43</v>
      </c>
      <c r="L12" t="s">
        <v>16</v>
      </c>
      <c r="M12">
        <v>3921.8696636652899</v>
      </c>
      <c r="N12">
        <v>2.5939758942934299</v>
      </c>
    </row>
    <row r="13" spans="1:15" x14ac:dyDescent="0.35">
      <c r="A13" t="s">
        <v>43</v>
      </c>
      <c r="B13" t="s">
        <v>10</v>
      </c>
      <c r="C13" t="s">
        <v>44</v>
      </c>
      <c r="D13" t="s">
        <v>44</v>
      </c>
      <c r="F13" t="s">
        <v>43</v>
      </c>
      <c r="G13" t="s">
        <v>10</v>
      </c>
      <c r="H13" t="s">
        <v>44</v>
      </c>
      <c r="I13" t="s">
        <v>44</v>
      </c>
      <c r="K13" t="s">
        <v>43</v>
      </c>
      <c r="L13" t="s">
        <v>10</v>
      </c>
      <c r="M13">
        <v>4840.4732135622298</v>
      </c>
      <c r="N13">
        <v>2.7987215561880099</v>
      </c>
    </row>
    <row r="14" spans="1:15" x14ac:dyDescent="0.35">
      <c r="A14" t="s">
        <v>43</v>
      </c>
      <c r="B14" t="s">
        <v>17</v>
      </c>
      <c r="C14" t="s">
        <v>44</v>
      </c>
      <c r="D14" t="s">
        <v>44</v>
      </c>
      <c r="F14" t="s">
        <v>43</v>
      </c>
      <c r="G14" t="s">
        <v>17</v>
      </c>
      <c r="H14" t="s">
        <v>44</v>
      </c>
      <c r="I14" t="s">
        <v>44</v>
      </c>
      <c r="K14" t="s">
        <v>43</v>
      </c>
      <c r="L14" t="s">
        <v>17</v>
      </c>
      <c r="M14">
        <v>3517.537501672</v>
      </c>
      <c r="N14">
        <v>3.34792197065343</v>
      </c>
    </row>
    <row r="15" spans="1:15" x14ac:dyDescent="0.35">
      <c r="A15" t="s">
        <v>43</v>
      </c>
      <c r="B15" t="s">
        <v>18</v>
      </c>
      <c r="C15">
        <v>2420.2640118643599</v>
      </c>
      <c r="D15">
        <v>3.2943082669671799</v>
      </c>
      <c r="F15" t="s">
        <v>43</v>
      </c>
      <c r="G15" t="s">
        <v>18</v>
      </c>
      <c r="H15">
        <v>735.71362903590602</v>
      </c>
      <c r="I15">
        <v>2.8244723276213799</v>
      </c>
      <c r="K15" t="s">
        <v>43</v>
      </c>
      <c r="L15" t="s">
        <v>18</v>
      </c>
      <c r="M15">
        <v>4733.9577977630497</v>
      </c>
      <c r="N15">
        <v>3.3897242349261401</v>
      </c>
    </row>
    <row r="16" spans="1:15" x14ac:dyDescent="0.35">
      <c r="A16" t="s">
        <v>43</v>
      </c>
      <c r="B16" t="s">
        <v>19</v>
      </c>
      <c r="C16">
        <v>1068.0904683597601</v>
      </c>
      <c r="D16">
        <v>3.4143376079097898</v>
      </c>
      <c r="F16" t="s">
        <v>43</v>
      </c>
      <c r="G16" t="s">
        <v>19</v>
      </c>
      <c r="H16" t="s">
        <v>44</v>
      </c>
      <c r="I16" t="s">
        <v>44</v>
      </c>
      <c r="K16" t="s">
        <v>43</v>
      </c>
      <c r="L16" t="s">
        <v>19</v>
      </c>
      <c r="M16" t="s">
        <v>44</v>
      </c>
      <c r="N16" t="s">
        <v>44</v>
      </c>
    </row>
    <row r="17" spans="1:14" x14ac:dyDescent="0.35">
      <c r="A17" t="s">
        <v>43</v>
      </c>
      <c r="B17" t="s">
        <v>20</v>
      </c>
      <c r="C17" t="s">
        <v>44</v>
      </c>
      <c r="D17" t="s">
        <v>44</v>
      </c>
      <c r="F17" t="s">
        <v>43</v>
      </c>
      <c r="G17" t="s">
        <v>20</v>
      </c>
      <c r="H17">
        <v>2324.8341944245599</v>
      </c>
      <c r="I17">
        <v>3.39751075748294</v>
      </c>
      <c r="K17" t="s">
        <v>43</v>
      </c>
      <c r="L17" t="s">
        <v>20</v>
      </c>
      <c r="M17" t="s">
        <v>44</v>
      </c>
      <c r="N17" t="s">
        <v>44</v>
      </c>
    </row>
    <row r="18" spans="1:14" x14ac:dyDescent="0.35">
      <c r="A18" t="s">
        <v>43</v>
      </c>
      <c r="B18" t="s">
        <v>21</v>
      </c>
      <c r="C18" t="s">
        <v>44</v>
      </c>
      <c r="D18" t="s">
        <v>44</v>
      </c>
      <c r="F18" t="s">
        <v>43</v>
      </c>
      <c r="G18" t="s">
        <v>21</v>
      </c>
      <c r="H18" t="s">
        <v>44</v>
      </c>
      <c r="I18" t="s">
        <v>44</v>
      </c>
      <c r="K18" t="s">
        <v>43</v>
      </c>
      <c r="L18" t="s">
        <v>21</v>
      </c>
      <c r="M18">
        <v>2031.6194000405301</v>
      </c>
      <c r="N18">
        <v>3.8624259289878999</v>
      </c>
    </row>
    <row r="19" spans="1:14" x14ac:dyDescent="0.35">
      <c r="A19" t="s">
        <v>43</v>
      </c>
      <c r="B19" t="s">
        <v>22</v>
      </c>
      <c r="C19" t="s">
        <v>44</v>
      </c>
      <c r="D19" t="s">
        <v>44</v>
      </c>
      <c r="F19" t="s">
        <v>43</v>
      </c>
      <c r="G19" t="s">
        <v>22</v>
      </c>
      <c r="H19" t="s">
        <v>44</v>
      </c>
      <c r="I19" t="s">
        <v>44</v>
      </c>
      <c r="K19" t="s">
        <v>43</v>
      </c>
      <c r="L19" t="s">
        <v>22</v>
      </c>
      <c r="M19">
        <v>1433.7828148006499</v>
      </c>
      <c r="N19">
        <v>4.6582901662124003</v>
      </c>
    </row>
    <row r="20" spans="1:14" x14ac:dyDescent="0.35">
      <c r="A20" t="s">
        <v>43</v>
      </c>
      <c r="B20" t="s">
        <v>23</v>
      </c>
      <c r="C20" t="s">
        <v>44</v>
      </c>
      <c r="D20" t="s">
        <v>44</v>
      </c>
      <c r="F20" t="s">
        <v>43</v>
      </c>
      <c r="G20" t="s">
        <v>23</v>
      </c>
      <c r="H20">
        <v>26192.7453943857</v>
      </c>
      <c r="I20">
        <v>6.46843006672764</v>
      </c>
      <c r="K20" t="s">
        <v>43</v>
      </c>
      <c r="L20" t="s">
        <v>23</v>
      </c>
      <c r="M20" t="s">
        <v>44</v>
      </c>
      <c r="N20" t="s">
        <v>44</v>
      </c>
    </row>
    <row r="21" spans="1:14" x14ac:dyDescent="0.35">
      <c r="A21" t="s">
        <v>43</v>
      </c>
      <c r="B21" t="s">
        <v>24</v>
      </c>
      <c r="C21">
        <v>4299.6268780527998</v>
      </c>
      <c r="D21">
        <v>8.7383843807229802</v>
      </c>
      <c r="F21" t="s">
        <v>43</v>
      </c>
      <c r="G21" t="s">
        <v>24</v>
      </c>
      <c r="H21">
        <v>2123.86697520398</v>
      </c>
      <c r="I21">
        <v>8.7462443375795704</v>
      </c>
      <c r="K21" t="s">
        <v>43</v>
      </c>
      <c r="L21" t="s">
        <v>24</v>
      </c>
      <c r="M21">
        <v>4185.0002314577896</v>
      </c>
      <c r="N21">
        <v>8.7639462292311592</v>
      </c>
    </row>
    <row r="22" spans="1:14" x14ac:dyDescent="0.35">
      <c r="A22" t="s">
        <v>43</v>
      </c>
      <c r="B22" t="s">
        <v>12</v>
      </c>
      <c r="C22">
        <v>1635.2910560335899</v>
      </c>
      <c r="D22">
        <v>10.2777077595166</v>
      </c>
      <c r="F22" t="s">
        <v>43</v>
      </c>
      <c r="G22" t="s">
        <v>12</v>
      </c>
      <c r="H22" t="s">
        <v>44</v>
      </c>
      <c r="I22" t="s">
        <v>44</v>
      </c>
      <c r="K22" t="s">
        <v>43</v>
      </c>
      <c r="L22" t="s">
        <v>12</v>
      </c>
      <c r="M22" t="s">
        <v>44</v>
      </c>
      <c r="N22" t="s">
        <v>44</v>
      </c>
    </row>
    <row r="23" spans="1:14" x14ac:dyDescent="0.35">
      <c r="A23" t="s">
        <v>43</v>
      </c>
      <c r="B23" t="s">
        <v>25</v>
      </c>
      <c r="C23" t="s">
        <v>44</v>
      </c>
      <c r="D23" t="s">
        <v>44</v>
      </c>
      <c r="F23" t="s">
        <v>43</v>
      </c>
      <c r="G23" t="s">
        <v>25</v>
      </c>
      <c r="H23">
        <v>2155.03540268498</v>
      </c>
      <c r="I23">
        <v>6.5941212901293396</v>
      </c>
      <c r="K23" t="s">
        <v>43</v>
      </c>
      <c r="L23" t="s">
        <v>25</v>
      </c>
      <c r="M23">
        <v>21954.648392689702</v>
      </c>
      <c r="N23">
        <v>6.7967126064439096</v>
      </c>
    </row>
    <row r="24" spans="1:14" x14ac:dyDescent="0.35">
      <c r="A24" t="s">
        <v>43</v>
      </c>
      <c r="B24" t="s">
        <v>26</v>
      </c>
      <c r="C24">
        <v>922.27254167630201</v>
      </c>
      <c r="D24">
        <v>3.8250288745499499</v>
      </c>
      <c r="F24" t="s">
        <v>43</v>
      </c>
      <c r="G24" t="s">
        <v>26</v>
      </c>
      <c r="H24" t="s">
        <v>44</v>
      </c>
      <c r="I24" t="s">
        <v>44</v>
      </c>
      <c r="K24" t="s">
        <v>43</v>
      </c>
      <c r="L24" t="s">
        <v>26</v>
      </c>
      <c r="M24" t="s">
        <v>44</v>
      </c>
      <c r="N24" t="s">
        <v>44</v>
      </c>
    </row>
    <row r="25" spans="1:14" x14ac:dyDescent="0.35">
      <c r="A25" t="s">
        <v>43</v>
      </c>
      <c r="B25" t="s">
        <v>27</v>
      </c>
      <c r="C25" t="s">
        <v>44</v>
      </c>
      <c r="D25" t="s">
        <v>44</v>
      </c>
      <c r="F25" t="s">
        <v>43</v>
      </c>
      <c r="G25" t="s">
        <v>27</v>
      </c>
      <c r="H25" t="s">
        <v>44</v>
      </c>
      <c r="I25" t="s">
        <v>44</v>
      </c>
      <c r="K25" t="s">
        <v>43</v>
      </c>
      <c r="L25" t="s">
        <v>27</v>
      </c>
      <c r="M25" t="s">
        <v>44</v>
      </c>
      <c r="N25" t="s">
        <v>44</v>
      </c>
    </row>
    <row r="26" spans="1:14" x14ac:dyDescent="0.35">
      <c r="A26" t="s">
        <v>43</v>
      </c>
      <c r="B26" t="s">
        <v>28</v>
      </c>
      <c r="C26">
        <v>44472.011923222999</v>
      </c>
      <c r="D26">
        <v>8.7996661317671201</v>
      </c>
      <c r="F26" t="s">
        <v>43</v>
      </c>
      <c r="G26" t="s">
        <v>28</v>
      </c>
      <c r="H26">
        <v>8715.2085813601207</v>
      </c>
      <c r="I26">
        <v>8.7441345707244498</v>
      </c>
      <c r="K26" t="s">
        <v>43</v>
      </c>
      <c r="L26" t="s">
        <v>28</v>
      </c>
      <c r="M26">
        <v>18563.2106234251</v>
      </c>
      <c r="N26">
        <v>8.6596718326371391</v>
      </c>
    </row>
    <row r="27" spans="1:14" x14ac:dyDescent="0.35">
      <c r="A27" t="s">
        <v>47</v>
      </c>
      <c r="B27" t="s">
        <v>5</v>
      </c>
      <c r="C27" t="s">
        <v>44</v>
      </c>
      <c r="D27" t="s">
        <v>44</v>
      </c>
      <c r="F27" t="s">
        <v>47</v>
      </c>
      <c r="G27" t="s">
        <v>5</v>
      </c>
      <c r="H27">
        <v>96873.2206125425</v>
      </c>
      <c r="I27">
        <v>3.6812329260814098</v>
      </c>
      <c r="K27" t="s">
        <v>47</v>
      </c>
      <c r="L27" t="s">
        <v>5</v>
      </c>
      <c r="M27">
        <v>16317.3488622856</v>
      </c>
      <c r="N27">
        <v>3.3817277031173898</v>
      </c>
    </row>
    <row r="28" spans="1:14" x14ac:dyDescent="0.35">
      <c r="A28" t="s">
        <v>47</v>
      </c>
      <c r="B28" t="s">
        <v>7</v>
      </c>
      <c r="C28">
        <v>1807.7836979948599</v>
      </c>
      <c r="D28">
        <v>2.8597704684013001</v>
      </c>
      <c r="F28" t="s">
        <v>47</v>
      </c>
      <c r="G28" t="s">
        <v>7</v>
      </c>
      <c r="H28" t="s">
        <v>44</v>
      </c>
      <c r="I28" t="s">
        <v>44</v>
      </c>
      <c r="K28" t="s">
        <v>47</v>
      </c>
      <c r="L28" t="s">
        <v>7</v>
      </c>
      <c r="M28">
        <v>2968.02764536931</v>
      </c>
      <c r="N28">
        <v>3.0110237094320702</v>
      </c>
    </row>
    <row r="29" spans="1:14" x14ac:dyDescent="0.35">
      <c r="A29" t="s">
        <v>47</v>
      </c>
      <c r="B29" t="s">
        <v>9</v>
      </c>
      <c r="C29" t="s">
        <v>44</v>
      </c>
      <c r="D29" t="s">
        <v>44</v>
      </c>
      <c r="F29" t="s">
        <v>47</v>
      </c>
      <c r="G29" t="s">
        <v>9</v>
      </c>
      <c r="H29" t="s">
        <v>44</v>
      </c>
      <c r="I29" t="s">
        <v>44</v>
      </c>
      <c r="K29" t="s">
        <v>47</v>
      </c>
      <c r="L29" t="s">
        <v>9</v>
      </c>
      <c r="M29" t="s">
        <v>44</v>
      </c>
      <c r="N29" t="s">
        <v>44</v>
      </c>
    </row>
    <row r="30" spans="1:14" x14ac:dyDescent="0.35">
      <c r="A30" t="s">
        <v>47</v>
      </c>
      <c r="B30" t="s">
        <v>11</v>
      </c>
      <c r="C30" t="s">
        <v>44</v>
      </c>
      <c r="D30" t="s">
        <v>44</v>
      </c>
      <c r="F30" t="s">
        <v>47</v>
      </c>
      <c r="G30" t="s">
        <v>11</v>
      </c>
      <c r="H30" t="s">
        <v>44</v>
      </c>
      <c r="I30" t="s">
        <v>44</v>
      </c>
      <c r="K30" t="s">
        <v>47</v>
      </c>
      <c r="L30" t="s">
        <v>11</v>
      </c>
      <c r="M30" t="s">
        <v>44</v>
      </c>
      <c r="N30" t="s">
        <v>44</v>
      </c>
    </row>
    <row r="31" spans="1:14" x14ac:dyDescent="0.35">
      <c r="A31" t="s">
        <v>47</v>
      </c>
      <c r="B31" t="s">
        <v>6</v>
      </c>
      <c r="C31" t="s">
        <v>44</v>
      </c>
      <c r="D31" t="s">
        <v>44</v>
      </c>
      <c r="F31" t="s">
        <v>47</v>
      </c>
      <c r="G31" t="s">
        <v>6</v>
      </c>
      <c r="H31" t="s">
        <v>44</v>
      </c>
      <c r="I31" t="s">
        <v>44</v>
      </c>
      <c r="K31" t="s">
        <v>47</v>
      </c>
      <c r="L31" t="s">
        <v>6</v>
      </c>
      <c r="M31" t="s">
        <v>44</v>
      </c>
      <c r="N31" t="s">
        <v>44</v>
      </c>
    </row>
    <row r="32" spans="1:14" x14ac:dyDescent="0.35">
      <c r="A32" t="s">
        <v>47</v>
      </c>
      <c r="B32" t="s">
        <v>13</v>
      </c>
      <c r="C32">
        <v>945.49779012528597</v>
      </c>
      <c r="D32">
        <v>3.4807538228461801</v>
      </c>
      <c r="F32" t="s">
        <v>47</v>
      </c>
      <c r="G32" t="s">
        <v>13</v>
      </c>
      <c r="H32" t="s">
        <v>44</v>
      </c>
      <c r="I32" t="s">
        <v>44</v>
      </c>
      <c r="K32" t="s">
        <v>47</v>
      </c>
      <c r="L32" t="s">
        <v>13</v>
      </c>
      <c r="M32">
        <v>2382.0389393727</v>
      </c>
      <c r="N32">
        <v>3.5146858123291</v>
      </c>
    </row>
    <row r="33" spans="1:14" x14ac:dyDescent="0.35">
      <c r="A33" t="s">
        <v>47</v>
      </c>
      <c r="B33" t="s">
        <v>14</v>
      </c>
      <c r="C33" t="s">
        <v>44</v>
      </c>
      <c r="D33" t="s">
        <v>44</v>
      </c>
      <c r="F33" t="s">
        <v>47</v>
      </c>
      <c r="G33" t="s">
        <v>14</v>
      </c>
      <c r="H33" t="s">
        <v>44</v>
      </c>
      <c r="I33" t="s">
        <v>44</v>
      </c>
      <c r="K33" t="s">
        <v>47</v>
      </c>
      <c r="L33" t="s">
        <v>14</v>
      </c>
      <c r="M33">
        <v>1767.9835692668801</v>
      </c>
      <c r="N33">
        <v>6.0096460505674596</v>
      </c>
    </row>
    <row r="34" spans="1:14" x14ac:dyDescent="0.35">
      <c r="A34" t="s">
        <v>47</v>
      </c>
      <c r="B34" t="s">
        <v>15</v>
      </c>
      <c r="C34" t="s">
        <v>44</v>
      </c>
      <c r="D34" t="s">
        <v>44</v>
      </c>
      <c r="F34" t="s">
        <v>47</v>
      </c>
      <c r="G34" t="s">
        <v>15</v>
      </c>
      <c r="H34" t="s">
        <v>44</v>
      </c>
      <c r="I34" t="s">
        <v>44</v>
      </c>
      <c r="K34" t="s">
        <v>47</v>
      </c>
      <c r="L34" t="s">
        <v>15</v>
      </c>
      <c r="M34" t="s">
        <v>44</v>
      </c>
      <c r="N34" t="s">
        <v>44</v>
      </c>
    </row>
    <row r="35" spans="1:14" x14ac:dyDescent="0.35">
      <c r="A35" t="s">
        <v>47</v>
      </c>
      <c r="B35" t="s">
        <v>8</v>
      </c>
      <c r="C35" t="s">
        <v>44</v>
      </c>
      <c r="D35" t="s">
        <v>44</v>
      </c>
      <c r="F35" t="s">
        <v>47</v>
      </c>
      <c r="G35" t="s">
        <v>8</v>
      </c>
      <c r="H35">
        <v>784.27548565244001</v>
      </c>
      <c r="I35">
        <v>3.2800078241851698</v>
      </c>
      <c r="K35" t="s">
        <v>47</v>
      </c>
      <c r="L35" t="s">
        <v>8</v>
      </c>
      <c r="M35">
        <v>2795.49713610357</v>
      </c>
      <c r="N35">
        <v>3.6593860438753998</v>
      </c>
    </row>
    <row r="36" spans="1:14" x14ac:dyDescent="0.35">
      <c r="A36" t="s">
        <v>47</v>
      </c>
      <c r="B36" t="s">
        <v>16</v>
      </c>
      <c r="C36">
        <v>676.82275273934499</v>
      </c>
      <c r="D36">
        <v>2.6030291994792698</v>
      </c>
      <c r="F36" t="s">
        <v>47</v>
      </c>
      <c r="G36" t="s">
        <v>16</v>
      </c>
      <c r="H36" t="s">
        <v>44</v>
      </c>
      <c r="I36" t="s">
        <v>44</v>
      </c>
      <c r="K36" t="s">
        <v>47</v>
      </c>
      <c r="L36" t="s">
        <v>16</v>
      </c>
      <c r="M36" t="s">
        <v>44</v>
      </c>
      <c r="N36" t="s">
        <v>44</v>
      </c>
    </row>
    <row r="37" spans="1:14" x14ac:dyDescent="0.35">
      <c r="A37" t="s">
        <v>47</v>
      </c>
      <c r="B37" t="s">
        <v>10</v>
      </c>
      <c r="C37">
        <v>1265.57760108208</v>
      </c>
      <c r="D37">
        <v>2.9241819048249602</v>
      </c>
      <c r="F37" t="s">
        <v>47</v>
      </c>
      <c r="G37" t="s">
        <v>10</v>
      </c>
      <c r="H37" t="s">
        <v>44</v>
      </c>
      <c r="I37" t="s">
        <v>44</v>
      </c>
      <c r="K37" t="s">
        <v>47</v>
      </c>
      <c r="L37" t="s">
        <v>10</v>
      </c>
      <c r="M37" t="s">
        <v>44</v>
      </c>
      <c r="N37" t="s">
        <v>44</v>
      </c>
    </row>
    <row r="38" spans="1:14" x14ac:dyDescent="0.35">
      <c r="A38" t="s">
        <v>47</v>
      </c>
      <c r="B38" t="s">
        <v>17</v>
      </c>
      <c r="C38" t="s">
        <v>44</v>
      </c>
      <c r="D38" t="s">
        <v>44</v>
      </c>
      <c r="F38" t="s">
        <v>47</v>
      </c>
      <c r="G38" t="s">
        <v>17</v>
      </c>
      <c r="H38">
        <v>1326.2907527924201</v>
      </c>
      <c r="I38">
        <v>3.3264330322876399</v>
      </c>
      <c r="K38" t="s">
        <v>47</v>
      </c>
      <c r="L38" t="s">
        <v>17</v>
      </c>
      <c r="M38" t="s">
        <v>44</v>
      </c>
      <c r="N38" t="s">
        <v>44</v>
      </c>
    </row>
    <row r="39" spans="1:14" x14ac:dyDescent="0.35">
      <c r="A39" t="s">
        <v>47</v>
      </c>
      <c r="B39" t="s">
        <v>18</v>
      </c>
      <c r="C39" t="s">
        <v>44</v>
      </c>
      <c r="D39" t="s">
        <v>44</v>
      </c>
      <c r="F39" t="s">
        <v>47</v>
      </c>
      <c r="G39" t="s">
        <v>18</v>
      </c>
      <c r="H39" t="s">
        <v>44</v>
      </c>
      <c r="I39" t="s">
        <v>44</v>
      </c>
      <c r="K39" t="s">
        <v>47</v>
      </c>
      <c r="L39" t="s">
        <v>18</v>
      </c>
      <c r="M39">
        <v>1692.99335947652</v>
      </c>
      <c r="N39">
        <v>3.20078972722875</v>
      </c>
    </row>
    <row r="40" spans="1:14" x14ac:dyDescent="0.35">
      <c r="A40" t="s">
        <v>47</v>
      </c>
      <c r="B40" t="s">
        <v>19</v>
      </c>
      <c r="C40" t="s">
        <v>44</v>
      </c>
      <c r="D40" t="s">
        <v>44</v>
      </c>
      <c r="F40" t="s">
        <v>47</v>
      </c>
      <c r="G40" t="s">
        <v>19</v>
      </c>
      <c r="H40" t="s">
        <v>44</v>
      </c>
      <c r="I40" t="s">
        <v>44</v>
      </c>
      <c r="K40" t="s">
        <v>47</v>
      </c>
      <c r="L40" t="s">
        <v>19</v>
      </c>
      <c r="M40">
        <v>4527.5200188236404</v>
      </c>
      <c r="N40">
        <v>3.34058889271888</v>
      </c>
    </row>
    <row r="41" spans="1:14" x14ac:dyDescent="0.35">
      <c r="A41" t="s">
        <v>47</v>
      </c>
      <c r="B41" t="s">
        <v>20</v>
      </c>
      <c r="C41" t="s">
        <v>44</v>
      </c>
      <c r="D41" t="s">
        <v>44</v>
      </c>
      <c r="F41" t="s">
        <v>47</v>
      </c>
      <c r="G41" t="s">
        <v>20</v>
      </c>
      <c r="H41">
        <v>1006.52413987529</v>
      </c>
      <c r="I41">
        <v>3.4349034800794702</v>
      </c>
      <c r="K41" t="s">
        <v>47</v>
      </c>
      <c r="L41" t="s">
        <v>20</v>
      </c>
      <c r="M41" t="s">
        <v>44</v>
      </c>
      <c r="N41" t="s">
        <v>44</v>
      </c>
    </row>
    <row r="42" spans="1:14" x14ac:dyDescent="0.35">
      <c r="A42" t="s">
        <v>47</v>
      </c>
      <c r="B42" t="s">
        <v>21</v>
      </c>
      <c r="C42" t="s">
        <v>44</v>
      </c>
      <c r="D42" t="s">
        <v>44</v>
      </c>
      <c r="F42" t="s">
        <v>47</v>
      </c>
      <c r="G42" t="s">
        <v>21</v>
      </c>
      <c r="H42">
        <v>1617.1641629126</v>
      </c>
      <c r="I42">
        <v>4.0170904402607999</v>
      </c>
      <c r="K42" t="s">
        <v>47</v>
      </c>
      <c r="L42" t="s">
        <v>21</v>
      </c>
      <c r="M42">
        <v>1300.43532532417</v>
      </c>
      <c r="N42">
        <v>4.0675992382162001</v>
      </c>
    </row>
    <row r="43" spans="1:14" x14ac:dyDescent="0.35">
      <c r="A43" t="s">
        <v>47</v>
      </c>
      <c r="B43" t="s">
        <v>22</v>
      </c>
      <c r="C43" t="s">
        <v>44</v>
      </c>
      <c r="D43" t="s">
        <v>44</v>
      </c>
      <c r="F43" t="s">
        <v>47</v>
      </c>
      <c r="G43" t="s">
        <v>22</v>
      </c>
      <c r="H43" t="s">
        <v>44</v>
      </c>
      <c r="I43" t="s">
        <v>44</v>
      </c>
      <c r="K43" t="s">
        <v>47</v>
      </c>
      <c r="L43" t="s">
        <v>22</v>
      </c>
      <c r="M43" t="s">
        <v>44</v>
      </c>
      <c r="N43" t="s">
        <v>44</v>
      </c>
    </row>
    <row r="44" spans="1:14" x14ac:dyDescent="0.35">
      <c r="A44" t="s">
        <v>47</v>
      </c>
      <c r="B44" t="s">
        <v>23</v>
      </c>
      <c r="C44">
        <v>2897.4587647213698</v>
      </c>
      <c r="D44">
        <v>6.62435195569737</v>
      </c>
      <c r="F44" t="s">
        <v>47</v>
      </c>
      <c r="G44" t="s">
        <v>23</v>
      </c>
      <c r="H44">
        <v>1368.9418957467699</v>
      </c>
      <c r="I44">
        <v>6.4717407133383302</v>
      </c>
      <c r="K44" t="s">
        <v>47</v>
      </c>
      <c r="L44" t="s">
        <v>23</v>
      </c>
      <c r="M44">
        <v>8303.2144277600601</v>
      </c>
      <c r="N44">
        <v>6.4523432918721602</v>
      </c>
    </row>
    <row r="45" spans="1:14" x14ac:dyDescent="0.35">
      <c r="A45" t="s">
        <v>47</v>
      </c>
      <c r="B45" t="s">
        <v>24</v>
      </c>
      <c r="C45">
        <v>7215.3166066084495</v>
      </c>
      <c r="D45">
        <v>8.8243193676218397</v>
      </c>
      <c r="F45" t="s">
        <v>47</v>
      </c>
      <c r="G45" t="s">
        <v>24</v>
      </c>
      <c r="H45">
        <v>2496.96631286921</v>
      </c>
      <c r="I45">
        <v>8.8352383410423201</v>
      </c>
      <c r="K45" t="s">
        <v>47</v>
      </c>
      <c r="L45" t="s">
        <v>24</v>
      </c>
      <c r="M45">
        <v>11618.7144841023</v>
      </c>
      <c r="N45">
        <v>8.9602378960656708</v>
      </c>
    </row>
    <row r="46" spans="1:14" x14ac:dyDescent="0.35">
      <c r="A46" t="s">
        <v>47</v>
      </c>
      <c r="B46" t="s">
        <v>12</v>
      </c>
      <c r="C46">
        <v>2841.5976067141601</v>
      </c>
      <c r="D46">
        <v>9.9755060948850094</v>
      </c>
      <c r="F46" t="s">
        <v>47</v>
      </c>
      <c r="G46" t="s">
        <v>12</v>
      </c>
      <c r="H46">
        <v>2595.16321008255</v>
      </c>
      <c r="I46">
        <v>10.006545218014701</v>
      </c>
      <c r="K46" t="s">
        <v>47</v>
      </c>
      <c r="L46" t="s">
        <v>12</v>
      </c>
      <c r="M46" t="s">
        <v>44</v>
      </c>
      <c r="N46" t="s">
        <v>44</v>
      </c>
    </row>
    <row r="47" spans="1:14" x14ac:dyDescent="0.35">
      <c r="A47" t="s">
        <v>47</v>
      </c>
      <c r="B47" t="s">
        <v>25</v>
      </c>
      <c r="C47">
        <v>1205.89183864554</v>
      </c>
      <c r="D47">
        <v>6.7743013900766096</v>
      </c>
      <c r="F47" t="s">
        <v>47</v>
      </c>
      <c r="G47" t="s">
        <v>25</v>
      </c>
      <c r="H47">
        <v>1435.1315737960299</v>
      </c>
      <c r="I47">
        <v>6.7346195209160804</v>
      </c>
      <c r="K47" t="s">
        <v>47</v>
      </c>
      <c r="L47" t="s">
        <v>25</v>
      </c>
      <c r="M47">
        <v>1021.26279765002</v>
      </c>
      <c r="N47">
        <v>6.9016699992944197</v>
      </c>
    </row>
    <row r="48" spans="1:14" x14ac:dyDescent="0.35">
      <c r="A48" t="s">
        <v>47</v>
      </c>
      <c r="B48" t="s">
        <v>26</v>
      </c>
      <c r="C48" t="s">
        <v>44</v>
      </c>
      <c r="D48" t="s">
        <v>44</v>
      </c>
      <c r="F48" t="s">
        <v>47</v>
      </c>
      <c r="G48" t="s">
        <v>26</v>
      </c>
      <c r="H48" t="s">
        <v>44</v>
      </c>
      <c r="I48" t="s">
        <v>44</v>
      </c>
      <c r="K48" t="s">
        <v>47</v>
      </c>
      <c r="L48" t="s">
        <v>26</v>
      </c>
      <c r="M48">
        <v>1119.7984701411799</v>
      </c>
      <c r="N48">
        <v>3.7175539670393398</v>
      </c>
    </row>
    <row r="49" spans="1:14" x14ac:dyDescent="0.35">
      <c r="A49" t="s">
        <v>47</v>
      </c>
      <c r="B49" t="s">
        <v>27</v>
      </c>
      <c r="C49">
        <v>2243.5002980711502</v>
      </c>
      <c r="D49">
        <v>6.0614260194246699</v>
      </c>
      <c r="F49" t="s">
        <v>47</v>
      </c>
      <c r="G49" t="s">
        <v>27</v>
      </c>
      <c r="H49" t="s">
        <v>44</v>
      </c>
      <c r="I49" t="s">
        <v>44</v>
      </c>
      <c r="K49" t="s">
        <v>47</v>
      </c>
      <c r="L49" t="s">
        <v>27</v>
      </c>
      <c r="M49" t="s">
        <v>44</v>
      </c>
      <c r="N49" t="s">
        <v>44</v>
      </c>
    </row>
    <row r="50" spans="1:14" x14ac:dyDescent="0.35">
      <c r="A50" t="s">
        <v>47</v>
      </c>
      <c r="B50" t="s">
        <v>28</v>
      </c>
      <c r="C50">
        <v>31247.865057037001</v>
      </c>
      <c r="D50">
        <v>8.7532460588053702</v>
      </c>
      <c r="F50" t="s">
        <v>47</v>
      </c>
      <c r="G50" t="s">
        <v>28</v>
      </c>
      <c r="H50">
        <v>8053.25793601033</v>
      </c>
      <c r="I50">
        <v>8.8616458058982097</v>
      </c>
      <c r="K50" t="s">
        <v>47</v>
      </c>
      <c r="L50" t="s">
        <v>28</v>
      </c>
      <c r="M50">
        <v>10413.0858233608</v>
      </c>
      <c r="N50">
        <v>8.8420603673714897</v>
      </c>
    </row>
    <row r="51" spans="1:14" x14ac:dyDescent="0.35">
      <c r="A51" t="s">
        <v>48</v>
      </c>
      <c r="B51" t="s">
        <v>5</v>
      </c>
      <c r="C51">
        <v>1605.8809023245401</v>
      </c>
      <c r="D51">
        <v>3.5086407659697798</v>
      </c>
      <c r="F51" t="s">
        <v>48</v>
      </c>
      <c r="G51" t="s">
        <v>5</v>
      </c>
      <c r="H51">
        <v>42341.691838375496</v>
      </c>
      <c r="I51">
        <v>3.58331646889896</v>
      </c>
      <c r="K51" t="s">
        <v>48</v>
      </c>
      <c r="L51" t="s">
        <v>5</v>
      </c>
      <c r="M51">
        <v>24583.134511437202</v>
      </c>
      <c r="N51">
        <v>3.6039187942664199</v>
      </c>
    </row>
    <row r="52" spans="1:14" x14ac:dyDescent="0.35">
      <c r="A52" t="s">
        <v>48</v>
      </c>
      <c r="B52" t="s">
        <v>7</v>
      </c>
      <c r="C52">
        <v>6185.71738395794</v>
      </c>
      <c r="D52">
        <v>2.8529758315737501</v>
      </c>
      <c r="F52" t="s">
        <v>48</v>
      </c>
      <c r="G52" t="s">
        <v>7</v>
      </c>
      <c r="H52">
        <v>1515.4569129506999</v>
      </c>
      <c r="I52">
        <v>2.95620044202296</v>
      </c>
      <c r="K52" t="s">
        <v>48</v>
      </c>
      <c r="L52" t="s">
        <v>7</v>
      </c>
      <c r="M52">
        <v>6071.7819370258503</v>
      </c>
      <c r="N52">
        <v>2.9193486405846598</v>
      </c>
    </row>
    <row r="53" spans="1:14" x14ac:dyDescent="0.35">
      <c r="A53" t="s">
        <v>48</v>
      </c>
      <c r="B53" t="s">
        <v>9</v>
      </c>
      <c r="C53" t="s">
        <v>44</v>
      </c>
      <c r="D53" t="s">
        <v>44</v>
      </c>
      <c r="F53" t="s">
        <v>48</v>
      </c>
      <c r="G53" t="s">
        <v>9</v>
      </c>
      <c r="H53" t="s">
        <v>44</v>
      </c>
      <c r="I53" t="s">
        <v>44</v>
      </c>
      <c r="K53" t="s">
        <v>48</v>
      </c>
      <c r="L53" t="s">
        <v>9</v>
      </c>
      <c r="M53" t="s">
        <v>44</v>
      </c>
      <c r="N53" t="s">
        <v>44</v>
      </c>
    </row>
    <row r="54" spans="1:14" x14ac:dyDescent="0.35">
      <c r="A54" t="s">
        <v>48</v>
      </c>
      <c r="B54" t="s">
        <v>11</v>
      </c>
      <c r="C54" t="s">
        <v>44</v>
      </c>
      <c r="D54" t="s">
        <v>44</v>
      </c>
      <c r="F54" t="s">
        <v>48</v>
      </c>
      <c r="G54" t="s">
        <v>11</v>
      </c>
      <c r="H54" t="s">
        <v>44</v>
      </c>
      <c r="I54" t="s">
        <v>44</v>
      </c>
      <c r="K54" t="s">
        <v>48</v>
      </c>
      <c r="L54" t="s">
        <v>11</v>
      </c>
      <c r="M54" t="s">
        <v>44</v>
      </c>
      <c r="N54" t="s">
        <v>44</v>
      </c>
    </row>
    <row r="55" spans="1:14" x14ac:dyDescent="0.35">
      <c r="A55" t="s">
        <v>48</v>
      </c>
      <c r="B55" t="s">
        <v>6</v>
      </c>
      <c r="C55" t="s">
        <v>44</v>
      </c>
      <c r="D55" t="s">
        <v>44</v>
      </c>
      <c r="F55" t="s">
        <v>48</v>
      </c>
      <c r="G55" t="s">
        <v>6</v>
      </c>
      <c r="H55" t="s">
        <v>44</v>
      </c>
      <c r="I55" t="s">
        <v>44</v>
      </c>
      <c r="K55" t="s">
        <v>48</v>
      </c>
      <c r="L55" t="s">
        <v>6</v>
      </c>
      <c r="M55" t="s">
        <v>44</v>
      </c>
      <c r="N55" t="s">
        <v>44</v>
      </c>
    </row>
    <row r="56" spans="1:14" x14ac:dyDescent="0.35">
      <c r="A56" t="s">
        <v>48</v>
      </c>
      <c r="B56" t="s">
        <v>13</v>
      </c>
      <c r="C56">
        <v>1233.20155950158</v>
      </c>
      <c r="D56">
        <v>3.4881093729436898</v>
      </c>
      <c r="F56" t="s">
        <v>48</v>
      </c>
      <c r="G56" t="s">
        <v>13</v>
      </c>
      <c r="H56" t="s">
        <v>44</v>
      </c>
      <c r="I56" t="s">
        <v>44</v>
      </c>
      <c r="K56" t="s">
        <v>48</v>
      </c>
      <c r="L56" t="s">
        <v>13</v>
      </c>
      <c r="M56">
        <v>2298.4457695155002</v>
      </c>
      <c r="N56">
        <v>3.5105495382198701</v>
      </c>
    </row>
    <row r="57" spans="1:14" x14ac:dyDescent="0.35">
      <c r="A57" t="s">
        <v>48</v>
      </c>
      <c r="B57" t="s">
        <v>14</v>
      </c>
      <c r="C57" t="s">
        <v>44</v>
      </c>
      <c r="D57" t="s">
        <v>44</v>
      </c>
      <c r="F57" t="s">
        <v>48</v>
      </c>
      <c r="G57" t="s">
        <v>14</v>
      </c>
      <c r="H57" t="s">
        <v>44</v>
      </c>
      <c r="I57" t="s">
        <v>44</v>
      </c>
      <c r="K57" t="s">
        <v>48</v>
      </c>
      <c r="L57" t="s">
        <v>14</v>
      </c>
      <c r="M57" t="s">
        <v>44</v>
      </c>
      <c r="N57" t="s">
        <v>44</v>
      </c>
    </row>
    <row r="58" spans="1:14" x14ac:dyDescent="0.35">
      <c r="A58" t="s">
        <v>48</v>
      </c>
      <c r="B58" t="s">
        <v>15</v>
      </c>
      <c r="C58" t="s">
        <v>44</v>
      </c>
      <c r="D58" t="s">
        <v>44</v>
      </c>
      <c r="F58" t="s">
        <v>48</v>
      </c>
      <c r="G58" t="s">
        <v>15</v>
      </c>
      <c r="H58" t="s">
        <v>44</v>
      </c>
      <c r="I58" t="s">
        <v>44</v>
      </c>
      <c r="K58" t="s">
        <v>48</v>
      </c>
      <c r="L58" t="s">
        <v>15</v>
      </c>
      <c r="M58" t="s">
        <v>44</v>
      </c>
      <c r="N58" t="s">
        <v>44</v>
      </c>
    </row>
    <row r="59" spans="1:14" x14ac:dyDescent="0.35">
      <c r="A59" t="s">
        <v>48</v>
      </c>
      <c r="B59" t="s">
        <v>8</v>
      </c>
      <c r="C59">
        <v>1389.25430830558</v>
      </c>
      <c r="D59">
        <v>3.1781048365476701</v>
      </c>
      <c r="F59" t="s">
        <v>48</v>
      </c>
      <c r="G59" t="s">
        <v>8</v>
      </c>
      <c r="H59" t="s">
        <v>44</v>
      </c>
      <c r="I59" t="s">
        <v>44</v>
      </c>
      <c r="K59" t="s">
        <v>48</v>
      </c>
      <c r="L59" t="s">
        <v>8</v>
      </c>
      <c r="M59">
        <v>1685.21130098655</v>
      </c>
      <c r="N59">
        <v>3.64054282764952</v>
      </c>
    </row>
    <row r="60" spans="1:14" x14ac:dyDescent="0.35">
      <c r="A60" t="s">
        <v>48</v>
      </c>
      <c r="B60" t="s">
        <v>16</v>
      </c>
      <c r="C60" t="s">
        <v>44</v>
      </c>
      <c r="D60" t="s">
        <v>44</v>
      </c>
      <c r="F60" t="s">
        <v>48</v>
      </c>
      <c r="G60" t="s">
        <v>16</v>
      </c>
      <c r="H60" t="s">
        <v>44</v>
      </c>
      <c r="I60" t="s">
        <v>44</v>
      </c>
      <c r="K60" t="s">
        <v>48</v>
      </c>
      <c r="L60" t="s">
        <v>16</v>
      </c>
      <c r="M60">
        <v>2325.5492044883899</v>
      </c>
      <c r="N60">
        <v>2.9406953537710399</v>
      </c>
    </row>
    <row r="61" spans="1:14" x14ac:dyDescent="0.35">
      <c r="A61" t="s">
        <v>48</v>
      </c>
      <c r="B61" t="s">
        <v>10</v>
      </c>
      <c r="C61" t="s">
        <v>44</v>
      </c>
      <c r="D61" t="s">
        <v>44</v>
      </c>
      <c r="F61" t="s">
        <v>48</v>
      </c>
      <c r="G61" t="s">
        <v>10</v>
      </c>
      <c r="H61" t="s">
        <v>44</v>
      </c>
      <c r="I61" t="s">
        <v>44</v>
      </c>
      <c r="K61" t="s">
        <v>48</v>
      </c>
      <c r="L61" t="s">
        <v>10</v>
      </c>
      <c r="M61" t="s">
        <v>44</v>
      </c>
      <c r="N61" t="s">
        <v>44</v>
      </c>
    </row>
    <row r="62" spans="1:14" x14ac:dyDescent="0.35">
      <c r="A62" t="s">
        <v>48</v>
      </c>
      <c r="B62" t="s">
        <v>17</v>
      </c>
      <c r="C62" t="s">
        <v>44</v>
      </c>
      <c r="D62" t="s">
        <v>44</v>
      </c>
      <c r="F62" t="s">
        <v>48</v>
      </c>
      <c r="G62" t="s">
        <v>17</v>
      </c>
      <c r="H62" t="s">
        <v>44</v>
      </c>
      <c r="I62" t="s">
        <v>44</v>
      </c>
      <c r="K62" t="s">
        <v>48</v>
      </c>
      <c r="L62" t="s">
        <v>17</v>
      </c>
      <c r="M62">
        <v>3315.4403362519301</v>
      </c>
      <c r="N62">
        <v>3.2295284599295999</v>
      </c>
    </row>
    <row r="63" spans="1:14" x14ac:dyDescent="0.35">
      <c r="A63" t="s">
        <v>48</v>
      </c>
      <c r="B63" t="s">
        <v>18</v>
      </c>
      <c r="C63">
        <v>2498.6257384504502</v>
      </c>
      <c r="D63">
        <v>3.32854701712801</v>
      </c>
      <c r="F63" t="s">
        <v>48</v>
      </c>
      <c r="G63" t="s">
        <v>18</v>
      </c>
      <c r="H63">
        <v>1581.41266054485</v>
      </c>
      <c r="I63">
        <v>3.3240101124383199</v>
      </c>
      <c r="K63" t="s">
        <v>48</v>
      </c>
      <c r="L63" t="s">
        <v>18</v>
      </c>
      <c r="M63" t="s">
        <v>44</v>
      </c>
      <c r="N63" t="s">
        <v>44</v>
      </c>
    </row>
    <row r="64" spans="1:14" x14ac:dyDescent="0.35">
      <c r="A64" t="s">
        <v>48</v>
      </c>
      <c r="B64" t="s">
        <v>19</v>
      </c>
      <c r="C64">
        <v>1047.1981961320701</v>
      </c>
      <c r="D64">
        <v>3.7584052037487501</v>
      </c>
      <c r="F64" t="s">
        <v>48</v>
      </c>
      <c r="G64" t="s">
        <v>19</v>
      </c>
      <c r="H64">
        <v>7149.7195682360498</v>
      </c>
      <c r="I64">
        <v>3.2689575518882199</v>
      </c>
      <c r="K64" t="s">
        <v>48</v>
      </c>
      <c r="L64" t="s">
        <v>19</v>
      </c>
      <c r="M64" t="s">
        <v>44</v>
      </c>
      <c r="N64" t="s">
        <v>44</v>
      </c>
    </row>
    <row r="65" spans="1:14" x14ac:dyDescent="0.35">
      <c r="A65" t="s">
        <v>48</v>
      </c>
      <c r="B65" t="s">
        <v>20</v>
      </c>
      <c r="C65" t="s">
        <v>44</v>
      </c>
      <c r="D65" t="s">
        <v>44</v>
      </c>
      <c r="F65" t="s">
        <v>48</v>
      </c>
      <c r="G65" t="s">
        <v>20</v>
      </c>
      <c r="H65" t="s">
        <v>44</v>
      </c>
      <c r="I65" t="s">
        <v>44</v>
      </c>
      <c r="K65" t="s">
        <v>48</v>
      </c>
      <c r="L65" t="s">
        <v>20</v>
      </c>
      <c r="M65">
        <v>1248.8129866499701</v>
      </c>
      <c r="N65">
        <v>3.32883347666729</v>
      </c>
    </row>
    <row r="66" spans="1:14" x14ac:dyDescent="0.35">
      <c r="A66" t="s">
        <v>48</v>
      </c>
      <c r="B66" t="s">
        <v>21</v>
      </c>
      <c r="C66">
        <v>1347.2250096626401</v>
      </c>
      <c r="D66">
        <v>3.49933081137263</v>
      </c>
      <c r="F66" t="s">
        <v>48</v>
      </c>
      <c r="G66" t="s">
        <v>21</v>
      </c>
      <c r="H66">
        <v>2210.7013112022601</v>
      </c>
      <c r="I66">
        <v>3.8525303242432098</v>
      </c>
      <c r="K66" t="s">
        <v>48</v>
      </c>
      <c r="L66" t="s">
        <v>21</v>
      </c>
      <c r="M66">
        <v>1030.68966124751</v>
      </c>
      <c r="N66">
        <v>4.1920206395417896</v>
      </c>
    </row>
    <row r="67" spans="1:14" x14ac:dyDescent="0.35">
      <c r="A67" t="s">
        <v>48</v>
      </c>
      <c r="B67" t="s">
        <v>22</v>
      </c>
      <c r="C67" t="s">
        <v>44</v>
      </c>
      <c r="D67" t="s">
        <v>44</v>
      </c>
      <c r="F67" t="s">
        <v>48</v>
      </c>
      <c r="G67" t="s">
        <v>22</v>
      </c>
      <c r="H67" t="s">
        <v>44</v>
      </c>
      <c r="I67" t="s">
        <v>44</v>
      </c>
      <c r="K67" t="s">
        <v>48</v>
      </c>
      <c r="L67" t="s">
        <v>22</v>
      </c>
      <c r="M67" t="s">
        <v>44</v>
      </c>
      <c r="N67" t="s">
        <v>44</v>
      </c>
    </row>
    <row r="68" spans="1:14" x14ac:dyDescent="0.35">
      <c r="A68" t="s">
        <v>48</v>
      </c>
      <c r="B68" t="s">
        <v>23</v>
      </c>
      <c r="C68">
        <v>4014.1646547967298</v>
      </c>
      <c r="D68">
        <v>6.6308830132818102</v>
      </c>
      <c r="F68" t="s">
        <v>48</v>
      </c>
      <c r="G68" t="s">
        <v>23</v>
      </c>
      <c r="H68" t="s">
        <v>44</v>
      </c>
      <c r="I68" t="s">
        <v>44</v>
      </c>
      <c r="K68" t="s">
        <v>48</v>
      </c>
      <c r="L68" t="s">
        <v>23</v>
      </c>
      <c r="M68" t="s">
        <v>44</v>
      </c>
      <c r="N68" t="s">
        <v>44</v>
      </c>
    </row>
    <row r="69" spans="1:14" x14ac:dyDescent="0.35">
      <c r="A69" t="s">
        <v>48</v>
      </c>
      <c r="B69" t="s">
        <v>24</v>
      </c>
      <c r="C69">
        <v>9393.92700436218</v>
      </c>
      <c r="D69">
        <v>8.9024099216964299</v>
      </c>
      <c r="F69" t="s">
        <v>48</v>
      </c>
      <c r="G69" t="s">
        <v>24</v>
      </c>
      <c r="H69">
        <v>1782.3012043889401</v>
      </c>
      <c r="I69">
        <v>8.9758319035929492</v>
      </c>
      <c r="K69" t="s">
        <v>48</v>
      </c>
      <c r="L69" t="s">
        <v>24</v>
      </c>
      <c r="M69">
        <v>10594.1617165506</v>
      </c>
      <c r="N69">
        <v>8.8988908246451093</v>
      </c>
    </row>
    <row r="70" spans="1:14" x14ac:dyDescent="0.35">
      <c r="A70" t="s">
        <v>48</v>
      </c>
      <c r="B70" t="s">
        <v>12</v>
      </c>
      <c r="C70">
        <v>2046.44717927447</v>
      </c>
      <c r="D70">
        <v>9.8041478448012693</v>
      </c>
      <c r="F70" t="s">
        <v>48</v>
      </c>
      <c r="G70" t="s">
        <v>12</v>
      </c>
      <c r="H70" t="s">
        <v>44</v>
      </c>
      <c r="I70" t="s">
        <v>44</v>
      </c>
      <c r="K70" t="s">
        <v>48</v>
      </c>
      <c r="L70" t="s">
        <v>12</v>
      </c>
      <c r="M70" t="s">
        <v>44</v>
      </c>
      <c r="N70" t="s">
        <v>44</v>
      </c>
    </row>
    <row r="71" spans="1:14" x14ac:dyDescent="0.35">
      <c r="A71" t="s">
        <v>48</v>
      </c>
      <c r="B71" t="s">
        <v>25</v>
      </c>
      <c r="C71" t="s">
        <v>44</v>
      </c>
      <c r="D71" t="s">
        <v>44</v>
      </c>
      <c r="F71" t="s">
        <v>48</v>
      </c>
      <c r="G71" t="s">
        <v>25</v>
      </c>
      <c r="H71">
        <v>2171.64742908483</v>
      </c>
      <c r="I71">
        <v>7.15691320754802</v>
      </c>
      <c r="K71" t="s">
        <v>48</v>
      </c>
      <c r="L71" t="s">
        <v>25</v>
      </c>
      <c r="M71">
        <v>1175.2321236303701</v>
      </c>
      <c r="N71">
        <v>6.8898465984747501</v>
      </c>
    </row>
    <row r="72" spans="1:14" x14ac:dyDescent="0.35">
      <c r="A72" t="s">
        <v>48</v>
      </c>
      <c r="B72" t="s">
        <v>26</v>
      </c>
      <c r="C72" t="s">
        <v>44</v>
      </c>
      <c r="D72" t="s">
        <v>44</v>
      </c>
      <c r="F72" t="s">
        <v>48</v>
      </c>
      <c r="G72" t="s">
        <v>26</v>
      </c>
      <c r="H72" t="s">
        <v>44</v>
      </c>
      <c r="I72" t="s">
        <v>44</v>
      </c>
      <c r="K72" t="s">
        <v>48</v>
      </c>
      <c r="L72" t="s">
        <v>26</v>
      </c>
      <c r="M72">
        <v>2565.41860243057</v>
      </c>
      <c r="N72">
        <v>3.39568248514676</v>
      </c>
    </row>
    <row r="73" spans="1:14" x14ac:dyDescent="0.35">
      <c r="A73" t="s">
        <v>48</v>
      </c>
      <c r="B73" t="s">
        <v>27</v>
      </c>
      <c r="C73" t="s">
        <v>44</v>
      </c>
      <c r="D73" t="s">
        <v>44</v>
      </c>
      <c r="F73" t="s">
        <v>48</v>
      </c>
      <c r="G73" t="s">
        <v>27</v>
      </c>
      <c r="H73" t="s">
        <v>44</v>
      </c>
      <c r="I73" t="s">
        <v>44</v>
      </c>
      <c r="K73" t="s">
        <v>48</v>
      </c>
      <c r="L73" t="s">
        <v>27</v>
      </c>
      <c r="M73" t="s">
        <v>44</v>
      </c>
      <c r="N73" t="s">
        <v>44</v>
      </c>
    </row>
    <row r="74" spans="1:14" x14ac:dyDescent="0.35">
      <c r="A74" t="s">
        <v>48</v>
      </c>
      <c r="B74" t="s">
        <v>28</v>
      </c>
      <c r="C74">
        <v>88562.854729425599</v>
      </c>
      <c r="D74">
        <v>8.8573371303986796</v>
      </c>
      <c r="F74" t="s">
        <v>48</v>
      </c>
      <c r="G74" t="s">
        <v>28</v>
      </c>
      <c r="H74">
        <v>2536.78965311299</v>
      </c>
      <c r="I74">
        <v>8.7414482721647992</v>
      </c>
      <c r="K74" t="s">
        <v>48</v>
      </c>
      <c r="L74" t="s">
        <v>28</v>
      </c>
      <c r="M74">
        <v>11804.6522633724</v>
      </c>
      <c r="N74">
        <v>8.8474641648840002</v>
      </c>
    </row>
    <row r="75" spans="1:14" x14ac:dyDescent="0.35">
      <c r="A75" t="s">
        <v>49</v>
      </c>
      <c r="B75" t="s">
        <v>5</v>
      </c>
      <c r="C75">
        <v>1318.80224151271</v>
      </c>
      <c r="D75">
        <v>3.4859635340802102</v>
      </c>
      <c r="F75" t="s">
        <v>49</v>
      </c>
      <c r="G75" t="s">
        <v>5</v>
      </c>
      <c r="H75">
        <v>35858.986442661597</v>
      </c>
      <c r="I75">
        <v>3.5532953877252398</v>
      </c>
      <c r="K75" t="s">
        <v>49</v>
      </c>
      <c r="L75" t="s">
        <v>5</v>
      </c>
      <c r="M75">
        <v>23221.6275110303</v>
      </c>
      <c r="N75">
        <v>3.4639441115466898</v>
      </c>
    </row>
    <row r="76" spans="1:14" x14ac:dyDescent="0.35">
      <c r="A76" t="s">
        <v>49</v>
      </c>
      <c r="B76" t="s">
        <v>7</v>
      </c>
      <c r="C76">
        <v>8661.1816867467496</v>
      </c>
      <c r="D76">
        <v>2.8662450593648199</v>
      </c>
      <c r="F76" t="s">
        <v>49</v>
      </c>
      <c r="G76" t="s">
        <v>7</v>
      </c>
      <c r="H76">
        <v>2286.14948992167</v>
      </c>
      <c r="I76">
        <v>2.8389082209102399</v>
      </c>
      <c r="K76" t="s">
        <v>49</v>
      </c>
      <c r="L76" t="s">
        <v>7</v>
      </c>
      <c r="M76">
        <v>3520.98415004853</v>
      </c>
      <c r="N76">
        <v>2.8992761854698901</v>
      </c>
    </row>
    <row r="77" spans="1:14" x14ac:dyDescent="0.35">
      <c r="A77" t="s">
        <v>49</v>
      </c>
      <c r="B77" t="s">
        <v>9</v>
      </c>
      <c r="C77" t="s">
        <v>44</v>
      </c>
      <c r="D77" t="s">
        <v>44</v>
      </c>
      <c r="F77" t="s">
        <v>49</v>
      </c>
      <c r="G77" t="s">
        <v>9</v>
      </c>
      <c r="H77" t="s">
        <v>44</v>
      </c>
      <c r="I77" t="s">
        <v>44</v>
      </c>
      <c r="K77" t="s">
        <v>49</v>
      </c>
      <c r="L77" t="s">
        <v>9</v>
      </c>
      <c r="M77" t="s">
        <v>44</v>
      </c>
      <c r="N77" t="s">
        <v>44</v>
      </c>
    </row>
    <row r="78" spans="1:14" x14ac:dyDescent="0.35">
      <c r="A78" t="s">
        <v>49</v>
      </c>
      <c r="B78" t="s">
        <v>11</v>
      </c>
      <c r="C78" t="s">
        <v>44</v>
      </c>
      <c r="D78" t="s">
        <v>44</v>
      </c>
      <c r="F78" t="s">
        <v>49</v>
      </c>
      <c r="G78" t="s">
        <v>11</v>
      </c>
      <c r="H78" t="s">
        <v>44</v>
      </c>
      <c r="I78" t="s">
        <v>44</v>
      </c>
      <c r="K78" t="s">
        <v>49</v>
      </c>
      <c r="L78" t="s">
        <v>11</v>
      </c>
      <c r="M78" t="s">
        <v>44</v>
      </c>
      <c r="N78" t="s">
        <v>44</v>
      </c>
    </row>
    <row r="79" spans="1:14" x14ac:dyDescent="0.35">
      <c r="A79" t="s">
        <v>49</v>
      </c>
      <c r="B79" t="s">
        <v>6</v>
      </c>
      <c r="C79" t="s">
        <v>44</v>
      </c>
      <c r="D79" t="s">
        <v>44</v>
      </c>
      <c r="F79" t="s">
        <v>49</v>
      </c>
      <c r="G79" t="s">
        <v>6</v>
      </c>
      <c r="H79" t="s">
        <v>44</v>
      </c>
      <c r="I79" t="s">
        <v>44</v>
      </c>
      <c r="K79" t="s">
        <v>49</v>
      </c>
      <c r="L79" t="s">
        <v>6</v>
      </c>
      <c r="M79" t="s">
        <v>44</v>
      </c>
      <c r="N79" t="s">
        <v>44</v>
      </c>
    </row>
    <row r="80" spans="1:14" x14ac:dyDescent="0.35">
      <c r="A80" t="s">
        <v>49</v>
      </c>
      <c r="B80" t="s">
        <v>13</v>
      </c>
      <c r="C80">
        <v>2407.0121629314699</v>
      </c>
      <c r="D80">
        <v>3.49679317950529</v>
      </c>
      <c r="F80" t="s">
        <v>49</v>
      </c>
      <c r="G80" t="s">
        <v>13</v>
      </c>
      <c r="H80">
        <v>1189.8422792300501</v>
      </c>
      <c r="I80">
        <v>3.4975076932448101</v>
      </c>
      <c r="K80" t="s">
        <v>49</v>
      </c>
      <c r="L80" t="s">
        <v>13</v>
      </c>
      <c r="M80" t="s">
        <v>44</v>
      </c>
      <c r="N80" t="s">
        <v>44</v>
      </c>
    </row>
    <row r="81" spans="1:14" x14ac:dyDescent="0.35">
      <c r="A81" t="s">
        <v>49</v>
      </c>
      <c r="B81" t="s">
        <v>14</v>
      </c>
      <c r="C81" t="s">
        <v>44</v>
      </c>
      <c r="D81" t="s">
        <v>44</v>
      </c>
      <c r="F81" t="s">
        <v>49</v>
      </c>
      <c r="G81" t="s">
        <v>14</v>
      </c>
      <c r="H81" t="s">
        <v>44</v>
      </c>
      <c r="I81" t="s">
        <v>44</v>
      </c>
      <c r="K81" t="s">
        <v>49</v>
      </c>
      <c r="L81" t="s">
        <v>14</v>
      </c>
      <c r="M81" t="s">
        <v>44</v>
      </c>
      <c r="N81" t="s">
        <v>44</v>
      </c>
    </row>
    <row r="82" spans="1:14" x14ac:dyDescent="0.35">
      <c r="A82" t="s">
        <v>49</v>
      </c>
      <c r="B82" t="s">
        <v>15</v>
      </c>
      <c r="C82" t="s">
        <v>44</v>
      </c>
      <c r="D82" t="s">
        <v>44</v>
      </c>
      <c r="F82" t="s">
        <v>49</v>
      </c>
      <c r="G82" t="s">
        <v>15</v>
      </c>
      <c r="H82" t="s">
        <v>44</v>
      </c>
      <c r="I82" t="s">
        <v>44</v>
      </c>
      <c r="K82" t="s">
        <v>49</v>
      </c>
      <c r="L82" t="s">
        <v>15</v>
      </c>
      <c r="M82" t="s">
        <v>44</v>
      </c>
      <c r="N82" t="s">
        <v>44</v>
      </c>
    </row>
    <row r="83" spans="1:14" x14ac:dyDescent="0.35">
      <c r="A83" t="s">
        <v>49</v>
      </c>
      <c r="B83" t="s">
        <v>8</v>
      </c>
      <c r="C83">
        <v>783.70338179207204</v>
      </c>
      <c r="D83">
        <v>3.7420219935040899</v>
      </c>
      <c r="F83" t="s">
        <v>49</v>
      </c>
      <c r="G83" t="s">
        <v>8</v>
      </c>
      <c r="H83" t="s">
        <v>44</v>
      </c>
      <c r="I83" t="s">
        <v>44</v>
      </c>
      <c r="K83" t="s">
        <v>49</v>
      </c>
      <c r="L83" t="s">
        <v>8</v>
      </c>
      <c r="M83">
        <v>1651.5928180593</v>
      </c>
      <c r="N83">
        <v>3.6392476733949599</v>
      </c>
    </row>
    <row r="84" spans="1:14" x14ac:dyDescent="0.35">
      <c r="A84" t="s">
        <v>49</v>
      </c>
      <c r="B84" t="s">
        <v>16</v>
      </c>
      <c r="C84">
        <v>2589.39944617529</v>
      </c>
      <c r="D84">
        <v>2.7296110135237099</v>
      </c>
      <c r="F84" t="s">
        <v>49</v>
      </c>
      <c r="G84" t="s">
        <v>16</v>
      </c>
      <c r="H84" t="s">
        <v>44</v>
      </c>
      <c r="I84" t="s">
        <v>44</v>
      </c>
      <c r="K84" t="s">
        <v>49</v>
      </c>
      <c r="L84" t="s">
        <v>16</v>
      </c>
      <c r="M84">
        <v>1003.4869832404499</v>
      </c>
      <c r="N84">
        <v>3.0399619371736901</v>
      </c>
    </row>
    <row r="85" spans="1:14" x14ac:dyDescent="0.35">
      <c r="A85" t="s">
        <v>49</v>
      </c>
      <c r="B85" t="s">
        <v>10</v>
      </c>
      <c r="C85">
        <v>2835.1873537256802</v>
      </c>
      <c r="D85">
        <v>3.04649163413068</v>
      </c>
      <c r="F85" t="s">
        <v>49</v>
      </c>
      <c r="G85" t="s">
        <v>10</v>
      </c>
      <c r="H85">
        <v>1784.4184389427401</v>
      </c>
      <c r="I85">
        <v>2.9777864355722201</v>
      </c>
      <c r="K85" t="s">
        <v>49</v>
      </c>
      <c r="L85" t="s">
        <v>10</v>
      </c>
      <c r="M85">
        <v>3509.57081465293</v>
      </c>
      <c r="N85">
        <v>2.9094442009047499</v>
      </c>
    </row>
    <row r="86" spans="1:14" x14ac:dyDescent="0.35">
      <c r="A86" t="s">
        <v>49</v>
      </c>
      <c r="B86" t="s">
        <v>17</v>
      </c>
      <c r="C86" t="s">
        <v>44</v>
      </c>
      <c r="D86" t="s">
        <v>44</v>
      </c>
      <c r="F86" t="s">
        <v>49</v>
      </c>
      <c r="G86" t="s">
        <v>17</v>
      </c>
      <c r="H86" t="s">
        <v>44</v>
      </c>
      <c r="I86" t="s">
        <v>44</v>
      </c>
      <c r="K86" t="s">
        <v>49</v>
      </c>
      <c r="L86" t="s">
        <v>17</v>
      </c>
      <c r="M86" t="s">
        <v>44</v>
      </c>
      <c r="N86" t="s">
        <v>44</v>
      </c>
    </row>
    <row r="87" spans="1:14" x14ac:dyDescent="0.35">
      <c r="A87" t="s">
        <v>49</v>
      </c>
      <c r="B87" t="s">
        <v>18</v>
      </c>
      <c r="C87">
        <v>2148.9352757915599</v>
      </c>
      <c r="D87">
        <v>3.3180329176780399</v>
      </c>
      <c r="F87" t="s">
        <v>49</v>
      </c>
      <c r="G87" t="s">
        <v>18</v>
      </c>
      <c r="H87" t="s">
        <v>44</v>
      </c>
      <c r="I87" t="s">
        <v>44</v>
      </c>
      <c r="K87" t="s">
        <v>49</v>
      </c>
      <c r="L87" t="s">
        <v>18</v>
      </c>
      <c r="M87" t="s">
        <v>44</v>
      </c>
      <c r="N87" t="s">
        <v>44</v>
      </c>
    </row>
    <row r="88" spans="1:14" x14ac:dyDescent="0.35">
      <c r="A88" t="s">
        <v>49</v>
      </c>
      <c r="B88" t="s">
        <v>19</v>
      </c>
      <c r="C88">
        <v>1337.40571966837</v>
      </c>
      <c r="D88">
        <v>3.0103817960525099</v>
      </c>
      <c r="F88" t="s">
        <v>49</v>
      </c>
      <c r="G88" t="s">
        <v>19</v>
      </c>
      <c r="H88">
        <v>4421.0767252165697</v>
      </c>
      <c r="I88">
        <v>3.2814722075629801</v>
      </c>
      <c r="K88" t="s">
        <v>49</v>
      </c>
      <c r="L88" t="s">
        <v>19</v>
      </c>
      <c r="M88">
        <v>8070.1537095712001</v>
      </c>
      <c r="N88">
        <v>3.0010398496351298</v>
      </c>
    </row>
    <row r="89" spans="1:14" x14ac:dyDescent="0.35">
      <c r="A89" t="s">
        <v>49</v>
      </c>
      <c r="B89" t="s">
        <v>20</v>
      </c>
      <c r="C89" t="s">
        <v>44</v>
      </c>
      <c r="D89" t="s">
        <v>44</v>
      </c>
      <c r="F89" t="s">
        <v>49</v>
      </c>
      <c r="G89" t="s">
        <v>20</v>
      </c>
      <c r="H89" t="s">
        <v>44</v>
      </c>
      <c r="I89" t="s">
        <v>44</v>
      </c>
      <c r="K89" t="s">
        <v>49</v>
      </c>
      <c r="L89" t="s">
        <v>20</v>
      </c>
      <c r="M89" t="s">
        <v>44</v>
      </c>
      <c r="N89" t="s">
        <v>44</v>
      </c>
    </row>
    <row r="90" spans="1:14" x14ac:dyDescent="0.35">
      <c r="A90" t="s">
        <v>49</v>
      </c>
      <c r="B90" t="s">
        <v>21</v>
      </c>
      <c r="C90" t="s">
        <v>44</v>
      </c>
      <c r="D90" t="s">
        <v>44</v>
      </c>
      <c r="F90" t="s">
        <v>49</v>
      </c>
      <c r="G90" t="s">
        <v>21</v>
      </c>
      <c r="H90">
        <v>1357.4849122987</v>
      </c>
      <c r="I90">
        <v>3.8092467040293601</v>
      </c>
      <c r="K90" t="s">
        <v>49</v>
      </c>
      <c r="L90" t="s">
        <v>21</v>
      </c>
      <c r="M90">
        <v>942.843868954713</v>
      </c>
      <c r="N90">
        <v>4.1939928868210803</v>
      </c>
    </row>
    <row r="91" spans="1:14" x14ac:dyDescent="0.35">
      <c r="A91" t="s">
        <v>49</v>
      </c>
      <c r="B91" t="s">
        <v>22</v>
      </c>
      <c r="C91" t="s">
        <v>44</v>
      </c>
      <c r="D91" t="s">
        <v>44</v>
      </c>
      <c r="F91" t="s">
        <v>49</v>
      </c>
      <c r="G91" t="s">
        <v>22</v>
      </c>
      <c r="H91" t="s">
        <v>44</v>
      </c>
      <c r="I91" t="s">
        <v>44</v>
      </c>
      <c r="K91" t="s">
        <v>49</v>
      </c>
      <c r="L91" t="s">
        <v>22</v>
      </c>
      <c r="M91" t="s">
        <v>44</v>
      </c>
      <c r="N91" t="s">
        <v>44</v>
      </c>
    </row>
    <row r="92" spans="1:14" x14ac:dyDescent="0.35">
      <c r="A92" t="s">
        <v>49</v>
      </c>
      <c r="B92" t="s">
        <v>23</v>
      </c>
      <c r="C92" t="s">
        <v>44</v>
      </c>
      <c r="D92" t="s">
        <v>44</v>
      </c>
      <c r="F92" t="s">
        <v>49</v>
      </c>
      <c r="G92" t="s">
        <v>23</v>
      </c>
      <c r="H92" t="s">
        <v>44</v>
      </c>
      <c r="I92" t="s">
        <v>44</v>
      </c>
      <c r="K92" t="s">
        <v>49</v>
      </c>
      <c r="L92" t="s">
        <v>23</v>
      </c>
      <c r="M92">
        <v>1842.51018177065</v>
      </c>
      <c r="N92">
        <v>6.4355588726848696</v>
      </c>
    </row>
    <row r="93" spans="1:14" x14ac:dyDescent="0.35">
      <c r="A93" t="s">
        <v>49</v>
      </c>
      <c r="B93" t="s">
        <v>24</v>
      </c>
      <c r="C93">
        <v>11350.4174519027</v>
      </c>
      <c r="D93">
        <v>8.8671253568431005</v>
      </c>
      <c r="F93" t="s">
        <v>49</v>
      </c>
      <c r="G93" t="s">
        <v>24</v>
      </c>
      <c r="H93">
        <v>1597.3818321117101</v>
      </c>
      <c r="I93">
        <v>8.8330800559524292</v>
      </c>
      <c r="K93" t="s">
        <v>49</v>
      </c>
      <c r="L93" t="s">
        <v>24</v>
      </c>
      <c r="M93">
        <v>1972.9605076237899</v>
      </c>
      <c r="N93">
        <v>8.8947342720360805</v>
      </c>
    </row>
    <row r="94" spans="1:14" x14ac:dyDescent="0.35">
      <c r="A94" t="s">
        <v>49</v>
      </c>
      <c r="B94" t="s">
        <v>12</v>
      </c>
      <c r="C94">
        <v>1538.1362873085</v>
      </c>
      <c r="D94">
        <v>9.9457965068829903</v>
      </c>
      <c r="F94" t="s">
        <v>49</v>
      </c>
      <c r="G94" t="s">
        <v>12</v>
      </c>
      <c r="H94">
        <v>971.24733996659597</v>
      </c>
      <c r="I94">
        <v>10.0134160994699</v>
      </c>
      <c r="K94" t="s">
        <v>49</v>
      </c>
      <c r="L94" t="s">
        <v>12</v>
      </c>
      <c r="M94">
        <v>1480.5477388208601</v>
      </c>
      <c r="N94">
        <v>9.9722278530836199</v>
      </c>
    </row>
    <row r="95" spans="1:14" x14ac:dyDescent="0.35">
      <c r="A95" t="s">
        <v>49</v>
      </c>
      <c r="B95" t="s">
        <v>25</v>
      </c>
      <c r="C95">
        <v>1573.3469339532001</v>
      </c>
      <c r="D95">
        <v>6.72493764347064</v>
      </c>
      <c r="F95" t="s">
        <v>49</v>
      </c>
      <c r="G95" t="s">
        <v>25</v>
      </c>
      <c r="H95">
        <v>996.16965003237101</v>
      </c>
      <c r="I95">
        <v>6.9061111016412102</v>
      </c>
      <c r="K95" t="s">
        <v>49</v>
      </c>
      <c r="L95" t="s">
        <v>25</v>
      </c>
      <c r="M95">
        <v>1072.5914395669099</v>
      </c>
      <c r="N95">
        <v>6.7398940603004203</v>
      </c>
    </row>
    <row r="96" spans="1:14" x14ac:dyDescent="0.35">
      <c r="A96" t="s">
        <v>49</v>
      </c>
      <c r="B96" t="s">
        <v>26</v>
      </c>
      <c r="C96">
        <v>1259.1014367437101</v>
      </c>
      <c r="D96">
        <v>3.2854529261119398</v>
      </c>
      <c r="F96" t="s">
        <v>49</v>
      </c>
      <c r="G96" t="s">
        <v>26</v>
      </c>
      <c r="H96" t="s">
        <v>44</v>
      </c>
      <c r="I96" t="s">
        <v>44</v>
      </c>
      <c r="K96" t="s">
        <v>49</v>
      </c>
      <c r="L96" t="s">
        <v>26</v>
      </c>
      <c r="M96">
        <v>1288.3156287962599</v>
      </c>
      <c r="N96">
        <v>3.7004600109709398</v>
      </c>
    </row>
    <row r="97" spans="1:14" x14ac:dyDescent="0.35">
      <c r="A97" t="s">
        <v>49</v>
      </c>
      <c r="B97" t="s">
        <v>27</v>
      </c>
      <c r="C97" t="s">
        <v>44</v>
      </c>
      <c r="D97" t="s">
        <v>44</v>
      </c>
      <c r="F97" t="s">
        <v>49</v>
      </c>
      <c r="G97" t="s">
        <v>27</v>
      </c>
      <c r="H97" t="s">
        <v>44</v>
      </c>
      <c r="I97" t="s">
        <v>44</v>
      </c>
      <c r="K97" t="s">
        <v>49</v>
      </c>
      <c r="L97" t="s">
        <v>27</v>
      </c>
      <c r="M97" t="s">
        <v>44</v>
      </c>
      <c r="N97" t="s">
        <v>44</v>
      </c>
    </row>
    <row r="98" spans="1:14" x14ac:dyDescent="0.35">
      <c r="A98" t="s">
        <v>49</v>
      </c>
      <c r="B98" t="s">
        <v>28</v>
      </c>
      <c r="C98">
        <v>35071.591063393797</v>
      </c>
      <c r="D98">
        <v>8.8286665936678208</v>
      </c>
      <c r="F98" t="s">
        <v>49</v>
      </c>
      <c r="G98" t="s">
        <v>28</v>
      </c>
      <c r="H98">
        <v>3725.6083529822599</v>
      </c>
      <c r="I98">
        <v>8.8139133661391202</v>
      </c>
      <c r="K98" t="s">
        <v>49</v>
      </c>
      <c r="L98" t="s">
        <v>28</v>
      </c>
      <c r="M98">
        <v>6426.4355726311996</v>
      </c>
      <c r="N98">
        <v>8.80994191596006</v>
      </c>
    </row>
    <row r="99" spans="1:14" x14ac:dyDescent="0.35">
      <c r="A99" t="s">
        <v>50</v>
      </c>
      <c r="B99" t="s">
        <v>5</v>
      </c>
      <c r="C99" t="s">
        <v>44</v>
      </c>
      <c r="D99" t="s">
        <v>44</v>
      </c>
      <c r="F99" t="s">
        <v>50</v>
      </c>
      <c r="G99" t="s">
        <v>5</v>
      </c>
      <c r="H99">
        <v>22086.086414918798</v>
      </c>
      <c r="I99">
        <v>3.5401866163453901</v>
      </c>
      <c r="K99" t="s">
        <v>50</v>
      </c>
      <c r="L99" t="s">
        <v>5</v>
      </c>
      <c r="M99">
        <v>22567.525051723202</v>
      </c>
      <c r="N99">
        <v>3.47242789757397</v>
      </c>
    </row>
    <row r="100" spans="1:14" x14ac:dyDescent="0.35">
      <c r="A100" t="s">
        <v>50</v>
      </c>
      <c r="B100" t="s">
        <v>7</v>
      </c>
      <c r="C100" t="s">
        <v>44</v>
      </c>
      <c r="D100" t="s">
        <v>44</v>
      </c>
      <c r="F100" t="s">
        <v>50</v>
      </c>
      <c r="G100" t="s">
        <v>7</v>
      </c>
      <c r="H100" t="s">
        <v>44</v>
      </c>
      <c r="I100" t="s">
        <v>44</v>
      </c>
      <c r="K100" t="s">
        <v>50</v>
      </c>
      <c r="L100" t="s">
        <v>7</v>
      </c>
      <c r="M100">
        <v>1855.88038094988</v>
      </c>
      <c r="N100">
        <v>2.8091903040911399</v>
      </c>
    </row>
    <row r="101" spans="1:14" x14ac:dyDescent="0.35">
      <c r="A101" t="s">
        <v>50</v>
      </c>
      <c r="B101" t="s">
        <v>9</v>
      </c>
      <c r="C101" t="s">
        <v>44</v>
      </c>
      <c r="D101" t="s">
        <v>44</v>
      </c>
      <c r="F101" t="s">
        <v>50</v>
      </c>
      <c r="G101" t="s">
        <v>9</v>
      </c>
      <c r="H101" t="s">
        <v>44</v>
      </c>
      <c r="I101" t="s">
        <v>44</v>
      </c>
      <c r="K101" t="s">
        <v>50</v>
      </c>
      <c r="L101" t="s">
        <v>9</v>
      </c>
      <c r="M101" t="s">
        <v>44</v>
      </c>
      <c r="N101" t="s">
        <v>44</v>
      </c>
    </row>
    <row r="102" spans="1:14" x14ac:dyDescent="0.35">
      <c r="A102" t="s">
        <v>50</v>
      </c>
      <c r="B102" t="s">
        <v>11</v>
      </c>
      <c r="C102" t="s">
        <v>44</v>
      </c>
      <c r="D102" t="s">
        <v>44</v>
      </c>
      <c r="F102" t="s">
        <v>50</v>
      </c>
      <c r="G102" t="s">
        <v>11</v>
      </c>
      <c r="H102" t="s">
        <v>44</v>
      </c>
      <c r="I102" t="s">
        <v>44</v>
      </c>
      <c r="K102" t="s">
        <v>50</v>
      </c>
      <c r="L102" t="s">
        <v>11</v>
      </c>
      <c r="M102" t="s">
        <v>44</v>
      </c>
      <c r="N102" t="s">
        <v>44</v>
      </c>
    </row>
    <row r="103" spans="1:14" x14ac:dyDescent="0.35">
      <c r="A103" t="s">
        <v>50</v>
      </c>
      <c r="B103" t="s">
        <v>6</v>
      </c>
      <c r="C103" t="s">
        <v>44</v>
      </c>
      <c r="D103" t="s">
        <v>44</v>
      </c>
      <c r="F103" t="s">
        <v>50</v>
      </c>
      <c r="G103" t="s">
        <v>6</v>
      </c>
      <c r="H103" t="s">
        <v>44</v>
      </c>
      <c r="I103" t="s">
        <v>44</v>
      </c>
      <c r="K103" t="s">
        <v>50</v>
      </c>
      <c r="L103" t="s">
        <v>6</v>
      </c>
      <c r="M103" t="s">
        <v>44</v>
      </c>
      <c r="N103" t="s">
        <v>44</v>
      </c>
    </row>
    <row r="104" spans="1:14" x14ac:dyDescent="0.35">
      <c r="A104" t="s">
        <v>50</v>
      </c>
      <c r="B104" t="s">
        <v>13</v>
      </c>
      <c r="C104" t="s">
        <v>44</v>
      </c>
      <c r="D104" t="s">
        <v>44</v>
      </c>
      <c r="F104" t="s">
        <v>50</v>
      </c>
      <c r="G104" t="s">
        <v>13</v>
      </c>
      <c r="H104" t="s">
        <v>44</v>
      </c>
      <c r="I104" t="s">
        <v>44</v>
      </c>
      <c r="K104" t="s">
        <v>50</v>
      </c>
      <c r="L104" t="s">
        <v>13</v>
      </c>
      <c r="M104">
        <v>2031.45990987491</v>
      </c>
      <c r="N104">
        <v>3.4940180891622501</v>
      </c>
    </row>
    <row r="105" spans="1:14" x14ac:dyDescent="0.35">
      <c r="A105" t="s">
        <v>50</v>
      </c>
      <c r="B105" t="s">
        <v>14</v>
      </c>
      <c r="C105" t="s">
        <v>44</v>
      </c>
      <c r="D105" t="s">
        <v>44</v>
      </c>
      <c r="F105" t="s">
        <v>50</v>
      </c>
      <c r="G105" t="s">
        <v>14</v>
      </c>
      <c r="H105" t="s">
        <v>44</v>
      </c>
      <c r="I105" t="s">
        <v>44</v>
      </c>
      <c r="K105" t="s">
        <v>50</v>
      </c>
      <c r="L105" t="s">
        <v>14</v>
      </c>
      <c r="M105" t="s">
        <v>44</v>
      </c>
      <c r="N105" t="s">
        <v>44</v>
      </c>
    </row>
    <row r="106" spans="1:14" x14ac:dyDescent="0.35">
      <c r="A106" t="s">
        <v>50</v>
      </c>
      <c r="B106" t="s">
        <v>15</v>
      </c>
      <c r="C106" t="s">
        <v>44</v>
      </c>
      <c r="D106" t="s">
        <v>44</v>
      </c>
      <c r="F106" t="s">
        <v>50</v>
      </c>
      <c r="G106" t="s">
        <v>15</v>
      </c>
      <c r="H106" t="s">
        <v>44</v>
      </c>
      <c r="I106" t="s">
        <v>44</v>
      </c>
      <c r="K106" t="s">
        <v>50</v>
      </c>
      <c r="L106" t="s">
        <v>15</v>
      </c>
      <c r="M106" t="s">
        <v>44</v>
      </c>
      <c r="N106" t="s">
        <v>44</v>
      </c>
    </row>
    <row r="107" spans="1:14" x14ac:dyDescent="0.35">
      <c r="A107" t="s">
        <v>50</v>
      </c>
      <c r="B107" t="s">
        <v>8</v>
      </c>
      <c r="C107" t="s">
        <v>44</v>
      </c>
      <c r="D107" t="s">
        <v>44</v>
      </c>
      <c r="F107" t="s">
        <v>50</v>
      </c>
      <c r="G107" t="s">
        <v>8</v>
      </c>
      <c r="H107" t="s">
        <v>44</v>
      </c>
      <c r="I107" t="s">
        <v>44</v>
      </c>
      <c r="K107" t="s">
        <v>50</v>
      </c>
      <c r="L107" t="s">
        <v>8</v>
      </c>
      <c r="M107">
        <v>2451.8625035995801</v>
      </c>
      <c r="N107">
        <v>3.8559616882078198</v>
      </c>
    </row>
    <row r="108" spans="1:14" x14ac:dyDescent="0.35">
      <c r="A108" t="s">
        <v>50</v>
      </c>
      <c r="B108" t="s">
        <v>16</v>
      </c>
      <c r="C108" t="s">
        <v>44</v>
      </c>
      <c r="D108" t="s">
        <v>44</v>
      </c>
      <c r="F108" t="s">
        <v>50</v>
      </c>
      <c r="G108" t="s">
        <v>16</v>
      </c>
      <c r="H108" t="s">
        <v>44</v>
      </c>
      <c r="I108" t="s">
        <v>44</v>
      </c>
      <c r="K108" t="s">
        <v>50</v>
      </c>
      <c r="L108" t="s">
        <v>16</v>
      </c>
      <c r="M108">
        <v>1230.1046218941599</v>
      </c>
      <c r="N108">
        <v>2.7814744791393902</v>
      </c>
    </row>
    <row r="109" spans="1:14" x14ac:dyDescent="0.35">
      <c r="A109" t="s">
        <v>50</v>
      </c>
      <c r="B109" t="s">
        <v>10</v>
      </c>
      <c r="C109" t="s">
        <v>44</v>
      </c>
      <c r="D109" t="s">
        <v>44</v>
      </c>
      <c r="F109" t="s">
        <v>50</v>
      </c>
      <c r="G109" t="s">
        <v>10</v>
      </c>
      <c r="H109">
        <v>1100.72025506722</v>
      </c>
      <c r="I109">
        <v>3.0086004443287999</v>
      </c>
      <c r="K109" t="s">
        <v>50</v>
      </c>
      <c r="L109" t="s">
        <v>10</v>
      </c>
      <c r="M109" t="s">
        <v>44</v>
      </c>
      <c r="N109" t="s">
        <v>44</v>
      </c>
    </row>
    <row r="110" spans="1:14" x14ac:dyDescent="0.35">
      <c r="A110" t="s">
        <v>50</v>
      </c>
      <c r="B110" t="s">
        <v>17</v>
      </c>
      <c r="C110" t="s">
        <v>44</v>
      </c>
      <c r="D110" t="s">
        <v>44</v>
      </c>
      <c r="F110" t="s">
        <v>50</v>
      </c>
      <c r="G110" t="s">
        <v>17</v>
      </c>
      <c r="H110">
        <v>938.33001921663902</v>
      </c>
      <c r="I110">
        <v>3.56097366888133</v>
      </c>
      <c r="K110" t="s">
        <v>50</v>
      </c>
      <c r="L110" t="s">
        <v>17</v>
      </c>
      <c r="M110">
        <v>1483.8988430940699</v>
      </c>
      <c r="N110">
        <v>3.3575003372385601</v>
      </c>
    </row>
    <row r="111" spans="1:14" x14ac:dyDescent="0.35">
      <c r="A111" t="s">
        <v>50</v>
      </c>
      <c r="B111" t="s">
        <v>18</v>
      </c>
      <c r="C111" t="s">
        <v>44</v>
      </c>
      <c r="D111" t="s">
        <v>44</v>
      </c>
      <c r="F111" t="s">
        <v>50</v>
      </c>
      <c r="G111" t="s">
        <v>18</v>
      </c>
      <c r="H111" t="s">
        <v>44</v>
      </c>
      <c r="I111" t="s">
        <v>44</v>
      </c>
      <c r="K111" t="s">
        <v>50</v>
      </c>
      <c r="L111" t="s">
        <v>18</v>
      </c>
      <c r="M111" t="s">
        <v>44</v>
      </c>
      <c r="N111" t="s">
        <v>44</v>
      </c>
    </row>
    <row r="112" spans="1:14" x14ac:dyDescent="0.35">
      <c r="A112" t="s">
        <v>50</v>
      </c>
      <c r="B112" t="s">
        <v>19</v>
      </c>
      <c r="C112" t="s">
        <v>44</v>
      </c>
      <c r="D112" t="s">
        <v>44</v>
      </c>
      <c r="F112" t="s">
        <v>50</v>
      </c>
      <c r="G112" t="s">
        <v>19</v>
      </c>
      <c r="H112">
        <v>3951.33636747532</v>
      </c>
      <c r="I112">
        <v>3.2464903816006498</v>
      </c>
      <c r="K112" t="s">
        <v>50</v>
      </c>
      <c r="L112" t="s">
        <v>19</v>
      </c>
      <c r="M112">
        <v>6225.6864527920998</v>
      </c>
      <c r="N112">
        <v>3.7979429878087401</v>
      </c>
    </row>
    <row r="113" spans="1:14" x14ac:dyDescent="0.35">
      <c r="A113" t="s">
        <v>50</v>
      </c>
      <c r="B113" t="s">
        <v>20</v>
      </c>
      <c r="C113" t="s">
        <v>44</v>
      </c>
      <c r="D113" t="s">
        <v>44</v>
      </c>
      <c r="F113" t="s">
        <v>50</v>
      </c>
      <c r="G113" t="s">
        <v>20</v>
      </c>
      <c r="H113" t="s">
        <v>44</v>
      </c>
      <c r="I113" t="s">
        <v>44</v>
      </c>
      <c r="K113" t="s">
        <v>50</v>
      </c>
      <c r="L113" t="s">
        <v>20</v>
      </c>
      <c r="M113" t="s">
        <v>44</v>
      </c>
      <c r="N113" t="s">
        <v>44</v>
      </c>
    </row>
    <row r="114" spans="1:14" x14ac:dyDescent="0.35">
      <c r="A114" t="s">
        <v>50</v>
      </c>
      <c r="B114" t="s">
        <v>21</v>
      </c>
      <c r="C114" t="s">
        <v>44</v>
      </c>
      <c r="D114" t="s">
        <v>44</v>
      </c>
      <c r="F114" t="s">
        <v>50</v>
      </c>
      <c r="G114" t="s">
        <v>21</v>
      </c>
      <c r="H114" t="s">
        <v>44</v>
      </c>
      <c r="I114" t="s">
        <v>44</v>
      </c>
      <c r="K114" t="s">
        <v>50</v>
      </c>
      <c r="L114" t="s">
        <v>21</v>
      </c>
      <c r="M114">
        <v>893.556452711823</v>
      </c>
      <c r="N114">
        <v>4.2458130782356598</v>
      </c>
    </row>
    <row r="115" spans="1:14" x14ac:dyDescent="0.35">
      <c r="A115" t="s">
        <v>50</v>
      </c>
      <c r="B115" t="s">
        <v>22</v>
      </c>
      <c r="C115" t="s">
        <v>44</v>
      </c>
      <c r="D115" t="s">
        <v>44</v>
      </c>
      <c r="F115" t="s">
        <v>50</v>
      </c>
      <c r="G115" t="s">
        <v>22</v>
      </c>
      <c r="H115" t="s">
        <v>44</v>
      </c>
      <c r="I115" t="s">
        <v>44</v>
      </c>
      <c r="K115" t="s">
        <v>50</v>
      </c>
      <c r="L115" t="s">
        <v>22</v>
      </c>
      <c r="M115" t="s">
        <v>44</v>
      </c>
      <c r="N115" t="s">
        <v>44</v>
      </c>
    </row>
    <row r="116" spans="1:14" x14ac:dyDescent="0.35">
      <c r="A116" t="s">
        <v>50</v>
      </c>
      <c r="B116" t="s">
        <v>23</v>
      </c>
      <c r="C116" t="s">
        <v>44</v>
      </c>
      <c r="D116" t="s">
        <v>44</v>
      </c>
      <c r="F116" t="s">
        <v>50</v>
      </c>
      <c r="G116" t="s">
        <v>23</v>
      </c>
      <c r="H116" t="s">
        <v>44</v>
      </c>
      <c r="I116" t="s">
        <v>44</v>
      </c>
      <c r="K116" t="s">
        <v>50</v>
      </c>
      <c r="L116" t="s">
        <v>23</v>
      </c>
      <c r="M116">
        <v>4934.5809052930999</v>
      </c>
      <c r="N116">
        <v>6.6282309824084402</v>
      </c>
    </row>
    <row r="117" spans="1:14" x14ac:dyDescent="0.35">
      <c r="A117" t="s">
        <v>50</v>
      </c>
      <c r="B117" t="s">
        <v>24</v>
      </c>
      <c r="C117" t="s">
        <v>44</v>
      </c>
      <c r="D117" t="s">
        <v>44</v>
      </c>
      <c r="F117" t="s">
        <v>50</v>
      </c>
      <c r="G117" t="s">
        <v>24</v>
      </c>
      <c r="H117" t="s">
        <v>44</v>
      </c>
      <c r="I117" t="s">
        <v>44</v>
      </c>
      <c r="K117" t="s">
        <v>50</v>
      </c>
      <c r="L117" t="s">
        <v>24</v>
      </c>
      <c r="M117">
        <v>7035.9840426229202</v>
      </c>
      <c r="N117">
        <v>9.0112182923178903</v>
      </c>
    </row>
    <row r="118" spans="1:14" x14ac:dyDescent="0.35">
      <c r="A118" t="s">
        <v>50</v>
      </c>
      <c r="B118" t="s">
        <v>12</v>
      </c>
      <c r="C118" t="s">
        <v>44</v>
      </c>
      <c r="D118" t="s">
        <v>44</v>
      </c>
      <c r="F118" t="s">
        <v>50</v>
      </c>
      <c r="G118" t="s">
        <v>12</v>
      </c>
      <c r="H118">
        <v>1593.10707552329</v>
      </c>
      <c r="I118">
        <v>9.7932056735039996</v>
      </c>
      <c r="K118" t="s">
        <v>50</v>
      </c>
      <c r="L118" t="s">
        <v>12</v>
      </c>
      <c r="M118">
        <v>4462.4266468668502</v>
      </c>
      <c r="N118">
        <v>9.9453757890667607</v>
      </c>
    </row>
    <row r="119" spans="1:14" x14ac:dyDescent="0.35">
      <c r="A119" t="s">
        <v>50</v>
      </c>
      <c r="B119" t="s">
        <v>25</v>
      </c>
      <c r="C119" t="s">
        <v>44</v>
      </c>
      <c r="D119" t="s">
        <v>44</v>
      </c>
      <c r="F119" t="s">
        <v>50</v>
      </c>
      <c r="G119" t="s">
        <v>25</v>
      </c>
      <c r="H119">
        <v>1043.0778096097199</v>
      </c>
      <c r="I119">
        <v>6.2591906577037397</v>
      </c>
      <c r="K119" t="s">
        <v>50</v>
      </c>
      <c r="L119" t="s">
        <v>25</v>
      </c>
      <c r="M119">
        <v>2039.68856865668</v>
      </c>
      <c r="N119">
        <v>6.8730754083633698</v>
      </c>
    </row>
    <row r="120" spans="1:14" x14ac:dyDescent="0.35">
      <c r="A120" t="s">
        <v>50</v>
      </c>
      <c r="B120" t="s">
        <v>26</v>
      </c>
      <c r="C120" t="s">
        <v>44</v>
      </c>
      <c r="D120" t="s">
        <v>44</v>
      </c>
      <c r="F120" t="s">
        <v>50</v>
      </c>
      <c r="G120" t="s">
        <v>26</v>
      </c>
      <c r="H120" t="s">
        <v>44</v>
      </c>
      <c r="I120" t="s">
        <v>44</v>
      </c>
      <c r="K120" t="s">
        <v>50</v>
      </c>
      <c r="L120" t="s">
        <v>26</v>
      </c>
      <c r="M120">
        <v>1152.96553436201</v>
      </c>
      <c r="N120">
        <v>3.3304775567045399</v>
      </c>
    </row>
    <row r="121" spans="1:14" x14ac:dyDescent="0.35">
      <c r="A121" t="s">
        <v>50</v>
      </c>
      <c r="B121" t="s">
        <v>27</v>
      </c>
      <c r="C121" t="s">
        <v>44</v>
      </c>
      <c r="D121" t="s">
        <v>44</v>
      </c>
      <c r="F121" t="s">
        <v>50</v>
      </c>
      <c r="G121" t="s">
        <v>27</v>
      </c>
      <c r="H121" t="s">
        <v>44</v>
      </c>
      <c r="I121" t="s">
        <v>44</v>
      </c>
      <c r="K121" t="s">
        <v>50</v>
      </c>
      <c r="L121" t="s">
        <v>27</v>
      </c>
      <c r="M121" t="s">
        <v>44</v>
      </c>
      <c r="N121" t="s">
        <v>44</v>
      </c>
    </row>
    <row r="122" spans="1:14" x14ac:dyDescent="0.35">
      <c r="A122" t="s">
        <v>50</v>
      </c>
      <c r="B122" t="s">
        <v>28</v>
      </c>
      <c r="C122" t="s">
        <v>44</v>
      </c>
      <c r="D122" t="s">
        <v>44</v>
      </c>
      <c r="F122" t="s">
        <v>50</v>
      </c>
      <c r="G122" t="s">
        <v>28</v>
      </c>
      <c r="H122">
        <v>4036.3685386495699</v>
      </c>
      <c r="I122">
        <v>9.0023018203391505</v>
      </c>
      <c r="K122" t="s">
        <v>50</v>
      </c>
      <c r="L122" t="s">
        <v>28</v>
      </c>
      <c r="M122">
        <v>15207.0239653477</v>
      </c>
      <c r="N122">
        <v>8.8988697596484698</v>
      </c>
    </row>
    <row r="123" spans="1:14" x14ac:dyDescent="0.35">
      <c r="A123" t="s">
        <v>51</v>
      </c>
      <c r="B123" t="s">
        <v>5</v>
      </c>
      <c r="C123">
        <v>6591546.9895555498</v>
      </c>
      <c r="D123">
        <v>3.4404163164271599</v>
      </c>
      <c r="F123" t="s">
        <v>65</v>
      </c>
      <c r="G123" t="s">
        <v>5</v>
      </c>
      <c r="H123">
        <v>48853.479347113702</v>
      </c>
      <c r="I123">
        <v>3.51451359114033</v>
      </c>
      <c r="K123" t="s">
        <v>65</v>
      </c>
      <c r="L123" t="s">
        <v>5</v>
      </c>
      <c r="M123">
        <v>65552.426626435306</v>
      </c>
      <c r="N123">
        <v>3.6167658652996799</v>
      </c>
    </row>
    <row r="124" spans="1:14" x14ac:dyDescent="0.35">
      <c r="A124" t="s">
        <v>51</v>
      </c>
      <c r="B124" t="s">
        <v>7</v>
      </c>
      <c r="C124">
        <v>3333388.4662711802</v>
      </c>
      <c r="D124">
        <v>2.8939629046205702</v>
      </c>
      <c r="F124" t="s">
        <v>65</v>
      </c>
      <c r="G124" t="s">
        <v>7</v>
      </c>
      <c r="H124" t="s">
        <v>44</v>
      </c>
      <c r="I124" t="s">
        <v>44</v>
      </c>
      <c r="K124" t="s">
        <v>65</v>
      </c>
      <c r="L124" t="s">
        <v>7</v>
      </c>
      <c r="M124">
        <v>2251.3076517835302</v>
      </c>
      <c r="N124">
        <v>2.87911563806786</v>
      </c>
    </row>
    <row r="125" spans="1:14" x14ac:dyDescent="0.35">
      <c r="A125" t="s">
        <v>51</v>
      </c>
      <c r="B125" t="s">
        <v>9</v>
      </c>
      <c r="C125">
        <v>79239.256770775697</v>
      </c>
      <c r="D125">
        <v>2.9613511665838899</v>
      </c>
      <c r="F125" t="s">
        <v>65</v>
      </c>
      <c r="G125" t="s">
        <v>9</v>
      </c>
      <c r="H125" t="s">
        <v>44</v>
      </c>
      <c r="I125" t="s">
        <v>44</v>
      </c>
      <c r="K125" t="s">
        <v>65</v>
      </c>
      <c r="L125" t="s">
        <v>9</v>
      </c>
      <c r="M125" t="s">
        <v>44</v>
      </c>
      <c r="N125" t="s">
        <v>44</v>
      </c>
    </row>
    <row r="126" spans="1:14" x14ac:dyDescent="0.35">
      <c r="A126" t="s">
        <v>51</v>
      </c>
      <c r="B126" t="s">
        <v>11</v>
      </c>
      <c r="C126">
        <v>48226.290171728499</v>
      </c>
      <c r="D126">
        <v>6.7990192020705704</v>
      </c>
      <c r="F126" t="s">
        <v>65</v>
      </c>
      <c r="G126" t="s">
        <v>11</v>
      </c>
      <c r="H126" t="s">
        <v>44</v>
      </c>
      <c r="I126" t="s">
        <v>44</v>
      </c>
      <c r="K126" t="s">
        <v>65</v>
      </c>
      <c r="L126" t="s">
        <v>11</v>
      </c>
      <c r="M126" t="s">
        <v>44</v>
      </c>
      <c r="N126" t="s">
        <v>44</v>
      </c>
    </row>
    <row r="127" spans="1:14" x14ac:dyDescent="0.35">
      <c r="A127" t="s">
        <v>51</v>
      </c>
      <c r="B127" t="s">
        <v>6</v>
      </c>
      <c r="C127">
        <v>23766.357523191</v>
      </c>
      <c r="D127">
        <v>5.0265743026047804</v>
      </c>
      <c r="F127" t="s">
        <v>65</v>
      </c>
      <c r="G127" t="s">
        <v>6</v>
      </c>
      <c r="H127" t="s">
        <v>44</v>
      </c>
      <c r="I127" t="s">
        <v>44</v>
      </c>
      <c r="K127" t="s">
        <v>65</v>
      </c>
      <c r="L127" t="s">
        <v>6</v>
      </c>
      <c r="M127" t="s">
        <v>44</v>
      </c>
      <c r="N127" t="s">
        <v>44</v>
      </c>
    </row>
    <row r="128" spans="1:14" x14ac:dyDescent="0.35">
      <c r="A128" t="s">
        <v>51</v>
      </c>
      <c r="B128" t="s">
        <v>13</v>
      </c>
      <c r="C128">
        <v>27152150.3926383</v>
      </c>
      <c r="D128">
        <v>3.4641760387501499</v>
      </c>
      <c r="F128" t="s">
        <v>65</v>
      </c>
      <c r="G128" t="s">
        <v>13</v>
      </c>
      <c r="H128" t="s">
        <v>44</v>
      </c>
      <c r="I128" t="s">
        <v>44</v>
      </c>
      <c r="K128" t="s">
        <v>65</v>
      </c>
      <c r="L128" t="s">
        <v>13</v>
      </c>
      <c r="M128">
        <v>2400.36927432943</v>
      </c>
      <c r="N128">
        <v>3.5046575296908902</v>
      </c>
    </row>
    <row r="129" spans="1:14" x14ac:dyDescent="0.35">
      <c r="A129" t="s">
        <v>51</v>
      </c>
      <c r="B129" t="s">
        <v>14</v>
      </c>
      <c r="C129">
        <v>1501056.24717489</v>
      </c>
      <c r="D129">
        <v>5.6559355608842301</v>
      </c>
      <c r="F129" t="s">
        <v>65</v>
      </c>
      <c r="G129" t="s">
        <v>14</v>
      </c>
      <c r="H129" t="s">
        <v>44</v>
      </c>
      <c r="I129" t="s">
        <v>44</v>
      </c>
      <c r="K129" t="s">
        <v>65</v>
      </c>
      <c r="L129" t="s">
        <v>14</v>
      </c>
      <c r="M129" t="s">
        <v>44</v>
      </c>
      <c r="N129" t="s">
        <v>44</v>
      </c>
    </row>
    <row r="130" spans="1:14" x14ac:dyDescent="0.35">
      <c r="A130" t="s">
        <v>51</v>
      </c>
      <c r="B130" t="s">
        <v>15</v>
      </c>
      <c r="C130">
        <v>2001281.14275826</v>
      </c>
      <c r="D130">
        <v>6.9581658794081198</v>
      </c>
      <c r="F130" t="s">
        <v>65</v>
      </c>
      <c r="G130" t="s">
        <v>15</v>
      </c>
      <c r="H130" t="s">
        <v>44</v>
      </c>
      <c r="I130" t="s">
        <v>44</v>
      </c>
      <c r="K130" t="s">
        <v>65</v>
      </c>
      <c r="L130" t="s">
        <v>15</v>
      </c>
      <c r="M130" t="s">
        <v>44</v>
      </c>
      <c r="N130" t="s">
        <v>44</v>
      </c>
    </row>
    <row r="131" spans="1:14" x14ac:dyDescent="0.35">
      <c r="A131" t="s">
        <v>51</v>
      </c>
      <c r="B131" t="s">
        <v>8</v>
      </c>
      <c r="C131">
        <v>13199.144645717</v>
      </c>
      <c r="D131">
        <v>3.5804929259294398</v>
      </c>
      <c r="F131" t="s">
        <v>65</v>
      </c>
      <c r="G131" t="s">
        <v>8</v>
      </c>
      <c r="H131" t="s">
        <v>44</v>
      </c>
      <c r="I131" t="s">
        <v>44</v>
      </c>
      <c r="K131" t="s">
        <v>65</v>
      </c>
      <c r="L131" t="s">
        <v>8</v>
      </c>
      <c r="M131">
        <v>1477.17804863528</v>
      </c>
      <c r="N131">
        <v>3.6894393195405502</v>
      </c>
    </row>
    <row r="132" spans="1:14" x14ac:dyDescent="0.35">
      <c r="A132" t="s">
        <v>51</v>
      </c>
      <c r="B132" t="s">
        <v>16</v>
      </c>
      <c r="C132">
        <v>741516.38354635704</v>
      </c>
      <c r="D132">
        <v>2.7492818020733001</v>
      </c>
      <c r="F132" t="s">
        <v>65</v>
      </c>
      <c r="G132" t="s">
        <v>16</v>
      </c>
      <c r="H132" t="s">
        <v>44</v>
      </c>
      <c r="I132" t="s">
        <v>44</v>
      </c>
      <c r="K132" t="s">
        <v>65</v>
      </c>
      <c r="L132" t="s">
        <v>16</v>
      </c>
      <c r="M132">
        <v>1566.52077969482</v>
      </c>
      <c r="N132">
        <v>2.9580841382312402</v>
      </c>
    </row>
    <row r="133" spans="1:14" x14ac:dyDescent="0.35">
      <c r="A133" t="s">
        <v>51</v>
      </c>
      <c r="B133" t="s">
        <v>10</v>
      </c>
      <c r="C133">
        <v>25759.565419538001</v>
      </c>
      <c r="D133">
        <v>2.8495065750878101</v>
      </c>
      <c r="F133" t="s">
        <v>65</v>
      </c>
      <c r="G133" t="s">
        <v>10</v>
      </c>
      <c r="H133" t="s">
        <v>44</v>
      </c>
      <c r="I133" t="s">
        <v>44</v>
      </c>
      <c r="K133" t="s">
        <v>65</v>
      </c>
      <c r="L133" t="s">
        <v>10</v>
      </c>
      <c r="M133">
        <v>1577.3072050747101</v>
      </c>
      <c r="N133">
        <v>2.9779389672013599</v>
      </c>
    </row>
    <row r="134" spans="1:14" x14ac:dyDescent="0.35">
      <c r="A134" t="s">
        <v>51</v>
      </c>
      <c r="B134" t="s">
        <v>17</v>
      </c>
      <c r="C134">
        <v>1731800.41728442</v>
      </c>
      <c r="D134">
        <v>3.31818651422941</v>
      </c>
      <c r="F134" t="s">
        <v>65</v>
      </c>
      <c r="G134" t="s">
        <v>17</v>
      </c>
      <c r="H134" t="s">
        <v>44</v>
      </c>
      <c r="I134" t="s">
        <v>44</v>
      </c>
      <c r="K134" t="s">
        <v>65</v>
      </c>
      <c r="L134" t="s">
        <v>17</v>
      </c>
      <c r="M134">
        <v>1783.72341161587</v>
      </c>
      <c r="N134">
        <v>3.3804371681988199</v>
      </c>
    </row>
    <row r="135" spans="1:14" x14ac:dyDescent="0.35">
      <c r="A135" t="s">
        <v>51</v>
      </c>
      <c r="B135" t="s">
        <v>18</v>
      </c>
      <c r="C135">
        <v>4165331.8625885001</v>
      </c>
      <c r="D135">
        <v>3.2885754270315299</v>
      </c>
      <c r="F135" t="s">
        <v>65</v>
      </c>
      <c r="G135" t="s">
        <v>18</v>
      </c>
      <c r="H135" t="s">
        <v>44</v>
      </c>
      <c r="I135" t="s">
        <v>44</v>
      </c>
      <c r="K135" t="s">
        <v>65</v>
      </c>
      <c r="L135" t="s">
        <v>18</v>
      </c>
      <c r="M135" t="s">
        <v>44</v>
      </c>
      <c r="N135" t="s">
        <v>44</v>
      </c>
    </row>
    <row r="136" spans="1:14" x14ac:dyDescent="0.35">
      <c r="A136" t="s">
        <v>51</v>
      </c>
      <c r="B136" t="s">
        <v>19</v>
      </c>
      <c r="C136">
        <v>2302450.6852930598</v>
      </c>
      <c r="D136">
        <v>3.3202721751230699</v>
      </c>
      <c r="F136" t="s">
        <v>65</v>
      </c>
      <c r="G136" t="s">
        <v>19</v>
      </c>
      <c r="H136">
        <v>2862.1246922663399</v>
      </c>
      <c r="I136">
        <v>3.3520724536846198</v>
      </c>
      <c r="K136" t="s">
        <v>65</v>
      </c>
      <c r="L136" t="s">
        <v>19</v>
      </c>
      <c r="M136">
        <v>2070.8918739270498</v>
      </c>
      <c r="N136">
        <v>2.89242258916607</v>
      </c>
    </row>
    <row r="137" spans="1:14" x14ac:dyDescent="0.35">
      <c r="A137" t="s">
        <v>51</v>
      </c>
      <c r="B137" t="s">
        <v>20</v>
      </c>
      <c r="C137">
        <v>72305.072794822903</v>
      </c>
      <c r="D137">
        <v>3.3994884538435</v>
      </c>
      <c r="F137" t="s">
        <v>65</v>
      </c>
      <c r="G137" t="s">
        <v>20</v>
      </c>
      <c r="H137" t="s">
        <v>44</v>
      </c>
      <c r="I137" t="s">
        <v>44</v>
      </c>
      <c r="K137" t="s">
        <v>65</v>
      </c>
      <c r="L137" t="s">
        <v>20</v>
      </c>
      <c r="M137">
        <v>2226.1184613990899</v>
      </c>
      <c r="N137">
        <v>3.8789791941420599</v>
      </c>
    </row>
    <row r="138" spans="1:14" x14ac:dyDescent="0.35">
      <c r="A138" t="s">
        <v>51</v>
      </c>
      <c r="B138" t="s">
        <v>21</v>
      </c>
      <c r="C138">
        <v>3075807.9783954201</v>
      </c>
      <c r="D138">
        <v>3.8938832853732799</v>
      </c>
      <c r="F138" t="s">
        <v>65</v>
      </c>
      <c r="G138" t="s">
        <v>21</v>
      </c>
      <c r="H138">
        <v>1136.63558293918</v>
      </c>
      <c r="I138">
        <v>3.63208268808101</v>
      </c>
      <c r="K138" t="s">
        <v>65</v>
      </c>
      <c r="L138" t="s">
        <v>21</v>
      </c>
      <c r="M138">
        <v>920.98088605872101</v>
      </c>
      <c r="N138">
        <v>4.2373653139761602</v>
      </c>
    </row>
    <row r="139" spans="1:14" x14ac:dyDescent="0.35">
      <c r="A139" t="s">
        <v>51</v>
      </c>
      <c r="B139" t="s">
        <v>22</v>
      </c>
      <c r="C139">
        <v>32895.794559774702</v>
      </c>
      <c r="D139">
        <v>4.2595315886222904</v>
      </c>
      <c r="F139" t="s">
        <v>65</v>
      </c>
      <c r="G139" t="s">
        <v>22</v>
      </c>
      <c r="H139" t="s">
        <v>44</v>
      </c>
      <c r="I139" t="s">
        <v>44</v>
      </c>
      <c r="K139" t="s">
        <v>65</v>
      </c>
      <c r="L139" t="s">
        <v>22</v>
      </c>
      <c r="M139" t="s">
        <v>44</v>
      </c>
      <c r="N139" t="s">
        <v>44</v>
      </c>
    </row>
    <row r="140" spans="1:14" x14ac:dyDescent="0.35">
      <c r="A140" t="s">
        <v>51</v>
      </c>
      <c r="B140" t="s">
        <v>23</v>
      </c>
      <c r="C140">
        <v>7560752.7906903401</v>
      </c>
      <c r="D140">
        <v>6.4610150098192296</v>
      </c>
      <c r="F140" t="s">
        <v>65</v>
      </c>
      <c r="G140" t="s">
        <v>23</v>
      </c>
      <c r="H140" t="s">
        <v>44</v>
      </c>
      <c r="I140" t="s">
        <v>44</v>
      </c>
      <c r="K140" t="s">
        <v>65</v>
      </c>
      <c r="L140" t="s">
        <v>23</v>
      </c>
      <c r="M140" t="s">
        <v>44</v>
      </c>
      <c r="N140" t="s">
        <v>44</v>
      </c>
    </row>
    <row r="141" spans="1:14" x14ac:dyDescent="0.35">
      <c r="A141" t="s">
        <v>51</v>
      </c>
      <c r="B141" t="s">
        <v>24</v>
      </c>
      <c r="C141">
        <v>2532779.2225262099</v>
      </c>
      <c r="D141">
        <v>8.77476934450541</v>
      </c>
      <c r="F141" t="s">
        <v>65</v>
      </c>
      <c r="G141" t="s">
        <v>24</v>
      </c>
      <c r="H141" t="s">
        <v>44</v>
      </c>
      <c r="I141" t="s">
        <v>44</v>
      </c>
      <c r="K141" t="s">
        <v>65</v>
      </c>
      <c r="L141" t="s">
        <v>24</v>
      </c>
      <c r="M141">
        <v>8358.4942885273704</v>
      </c>
      <c r="N141">
        <v>9.0395082485480707</v>
      </c>
    </row>
    <row r="142" spans="1:14" x14ac:dyDescent="0.35">
      <c r="A142" t="s">
        <v>51</v>
      </c>
      <c r="B142" t="s">
        <v>12</v>
      </c>
      <c r="C142">
        <v>38436.871778314999</v>
      </c>
      <c r="D142">
        <v>9.9125317478385799</v>
      </c>
      <c r="F142" t="s">
        <v>65</v>
      </c>
      <c r="G142" t="s">
        <v>12</v>
      </c>
      <c r="H142" t="s">
        <v>44</v>
      </c>
      <c r="I142" t="s">
        <v>44</v>
      </c>
      <c r="K142" t="s">
        <v>65</v>
      </c>
      <c r="L142" t="s">
        <v>12</v>
      </c>
      <c r="M142">
        <v>6147.4041447210702</v>
      </c>
      <c r="N142">
        <v>9.7248267985554495</v>
      </c>
    </row>
    <row r="143" spans="1:14" x14ac:dyDescent="0.35">
      <c r="A143" t="s">
        <v>51</v>
      </c>
      <c r="B143" t="s">
        <v>25</v>
      </c>
      <c r="C143">
        <v>4739303.4620987596</v>
      </c>
      <c r="D143">
        <v>6.7086734447700902</v>
      </c>
      <c r="F143" t="s">
        <v>65</v>
      </c>
      <c r="G143" t="s">
        <v>25</v>
      </c>
      <c r="H143">
        <v>1836.57094533534</v>
      </c>
      <c r="I143">
        <v>7.0845766128027403</v>
      </c>
      <c r="K143" t="s">
        <v>65</v>
      </c>
      <c r="L143" t="s">
        <v>25</v>
      </c>
      <c r="M143">
        <v>1305.62707054967</v>
      </c>
      <c r="N143">
        <v>6.31253293634947</v>
      </c>
    </row>
    <row r="144" spans="1:14" x14ac:dyDescent="0.35">
      <c r="A144" t="s">
        <v>51</v>
      </c>
      <c r="B144" t="s">
        <v>26</v>
      </c>
      <c r="C144">
        <v>3169871.09098564</v>
      </c>
      <c r="D144">
        <v>3.3991486828897299</v>
      </c>
      <c r="F144" t="s">
        <v>65</v>
      </c>
      <c r="G144" t="s">
        <v>26</v>
      </c>
      <c r="H144" t="s">
        <v>44</v>
      </c>
      <c r="I144" t="s">
        <v>44</v>
      </c>
      <c r="K144" t="s">
        <v>65</v>
      </c>
      <c r="L144" t="s">
        <v>26</v>
      </c>
      <c r="M144">
        <v>1566.52077969482</v>
      </c>
      <c r="N144">
        <v>2.9580841382312402</v>
      </c>
    </row>
    <row r="145" spans="1:14" x14ac:dyDescent="0.35">
      <c r="A145" t="s">
        <v>51</v>
      </c>
      <c r="B145" t="s">
        <v>27</v>
      </c>
      <c r="C145">
        <v>6326166.9337445302</v>
      </c>
      <c r="D145">
        <v>6.1574647523148496</v>
      </c>
      <c r="F145" t="s">
        <v>65</v>
      </c>
      <c r="G145" t="s">
        <v>27</v>
      </c>
      <c r="H145" t="s">
        <v>44</v>
      </c>
      <c r="I145" t="s">
        <v>44</v>
      </c>
      <c r="K145" t="s">
        <v>65</v>
      </c>
      <c r="L145" t="s">
        <v>27</v>
      </c>
      <c r="M145" t="s">
        <v>44</v>
      </c>
      <c r="N145" t="s">
        <v>44</v>
      </c>
    </row>
    <row r="146" spans="1:14" x14ac:dyDescent="0.35">
      <c r="A146" t="s">
        <v>51</v>
      </c>
      <c r="B146" t="s">
        <v>28</v>
      </c>
      <c r="C146">
        <v>9718492.6896861605</v>
      </c>
      <c r="D146">
        <v>8.7720340115470101</v>
      </c>
      <c r="F146" t="s">
        <v>65</v>
      </c>
      <c r="G146" t="s">
        <v>28</v>
      </c>
      <c r="H146">
        <v>3936.1806012618699</v>
      </c>
      <c r="I146">
        <v>8.8163164517990609</v>
      </c>
      <c r="K146" t="s">
        <v>65</v>
      </c>
      <c r="L146" t="s">
        <v>28</v>
      </c>
      <c r="M146">
        <v>3587.7246636432301</v>
      </c>
      <c r="N146">
        <v>9.1324092673447108</v>
      </c>
    </row>
    <row r="147" spans="1:14" x14ac:dyDescent="0.35">
      <c r="A147" t="s">
        <v>52</v>
      </c>
      <c r="B147" t="s">
        <v>5</v>
      </c>
      <c r="C147">
        <v>7456457.1211697599</v>
      </c>
      <c r="D147">
        <v>3.4502913697816902</v>
      </c>
      <c r="F147" t="s">
        <v>66</v>
      </c>
      <c r="G147" t="s">
        <v>5</v>
      </c>
      <c r="H147">
        <v>3512097.8415308502</v>
      </c>
      <c r="I147">
        <v>3.4895987814031</v>
      </c>
      <c r="K147" t="s">
        <v>76</v>
      </c>
      <c r="L147" t="s">
        <v>5</v>
      </c>
      <c r="M147">
        <v>29864.127106242599</v>
      </c>
      <c r="N147">
        <v>3.5083642294083401</v>
      </c>
    </row>
    <row r="148" spans="1:14" x14ac:dyDescent="0.35">
      <c r="A148" t="s">
        <v>52</v>
      </c>
      <c r="B148" t="s">
        <v>7</v>
      </c>
      <c r="C148">
        <v>2510588.7693344299</v>
      </c>
      <c r="D148">
        <v>2.8964416133360702</v>
      </c>
      <c r="F148" t="s">
        <v>66</v>
      </c>
      <c r="G148" t="s">
        <v>7</v>
      </c>
      <c r="H148">
        <v>1559855.7506447199</v>
      </c>
      <c r="I148">
        <v>2.9139325501721198</v>
      </c>
      <c r="K148" t="s">
        <v>76</v>
      </c>
      <c r="L148" t="s">
        <v>7</v>
      </c>
      <c r="M148">
        <v>1104.3508709682101</v>
      </c>
      <c r="N148">
        <v>3.1637211510007499</v>
      </c>
    </row>
    <row r="149" spans="1:14" x14ac:dyDescent="0.35">
      <c r="A149" t="s">
        <v>52</v>
      </c>
      <c r="B149" t="s">
        <v>9</v>
      </c>
      <c r="C149">
        <v>14379.2061085163</v>
      </c>
      <c r="D149">
        <v>2.9621800788271799</v>
      </c>
      <c r="F149" t="s">
        <v>66</v>
      </c>
      <c r="G149" t="s">
        <v>9</v>
      </c>
      <c r="H149">
        <v>51533.659712754903</v>
      </c>
      <c r="I149">
        <v>2.9838864451273102</v>
      </c>
      <c r="K149" t="s">
        <v>76</v>
      </c>
      <c r="L149" t="s">
        <v>9</v>
      </c>
      <c r="M149" t="s">
        <v>44</v>
      </c>
      <c r="N149" t="s">
        <v>44</v>
      </c>
    </row>
    <row r="150" spans="1:14" x14ac:dyDescent="0.35">
      <c r="A150" t="s">
        <v>52</v>
      </c>
      <c r="B150" t="s">
        <v>11</v>
      </c>
      <c r="C150">
        <v>38301.053639964302</v>
      </c>
      <c r="D150">
        <v>6.81285382177981</v>
      </c>
      <c r="F150" t="s">
        <v>66</v>
      </c>
      <c r="G150" t="s">
        <v>11</v>
      </c>
      <c r="H150">
        <v>18982.2237577368</v>
      </c>
      <c r="I150">
        <v>6.7378946635921304</v>
      </c>
      <c r="K150" t="s">
        <v>76</v>
      </c>
      <c r="L150" t="s">
        <v>11</v>
      </c>
      <c r="M150" t="s">
        <v>44</v>
      </c>
      <c r="N150" t="s">
        <v>44</v>
      </c>
    </row>
    <row r="151" spans="1:14" x14ac:dyDescent="0.35">
      <c r="A151" t="s">
        <v>52</v>
      </c>
      <c r="B151" t="s">
        <v>6</v>
      </c>
      <c r="C151">
        <v>13137.3473363543</v>
      </c>
      <c r="D151">
        <v>5.0366548714315904</v>
      </c>
      <c r="F151" t="s">
        <v>66</v>
      </c>
      <c r="G151" t="s">
        <v>6</v>
      </c>
      <c r="H151">
        <v>90205.051240565095</v>
      </c>
      <c r="I151">
        <v>4.9887338367713197</v>
      </c>
      <c r="K151" t="s">
        <v>76</v>
      </c>
      <c r="L151" t="s">
        <v>6</v>
      </c>
      <c r="M151" t="s">
        <v>44</v>
      </c>
      <c r="N151" t="s">
        <v>44</v>
      </c>
    </row>
    <row r="152" spans="1:14" x14ac:dyDescent="0.35">
      <c r="A152" t="s">
        <v>52</v>
      </c>
      <c r="B152" t="s">
        <v>13</v>
      </c>
      <c r="C152">
        <v>26066714.622077901</v>
      </c>
      <c r="D152">
        <v>3.4734715399090001</v>
      </c>
      <c r="F152" t="s">
        <v>66</v>
      </c>
      <c r="G152" t="s">
        <v>13</v>
      </c>
      <c r="H152">
        <v>17538735.336167298</v>
      </c>
      <c r="I152">
        <v>3.5065857709640702</v>
      </c>
      <c r="K152" t="s">
        <v>76</v>
      </c>
      <c r="L152" t="s">
        <v>13</v>
      </c>
      <c r="M152" t="s">
        <v>44</v>
      </c>
      <c r="N152" t="s">
        <v>44</v>
      </c>
    </row>
    <row r="153" spans="1:14" x14ac:dyDescent="0.35">
      <c r="A153" t="s">
        <v>52</v>
      </c>
      <c r="B153" t="s">
        <v>14</v>
      </c>
      <c r="C153">
        <v>2397193.10240601</v>
      </c>
      <c r="D153">
        <v>5.6637602669369196</v>
      </c>
      <c r="F153" t="s">
        <v>66</v>
      </c>
      <c r="G153" t="s">
        <v>14</v>
      </c>
      <c r="H153">
        <v>2344636.2771271602</v>
      </c>
      <c r="I153">
        <v>5.5906177048891097</v>
      </c>
      <c r="K153" t="s">
        <v>76</v>
      </c>
      <c r="L153" t="s">
        <v>14</v>
      </c>
      <c r="M153" t="s">
        <v>44</v>
      </c>
      <c r="N153" t="s">
        <v>44</v>
      </c>
    </row>
    <row r="154" spans="1:14" x14ac:dyDescent="0.35">
      <c r="A154" t="s">
        <v>52</v>
      </c>
      <c r="B154" t="s">
        <v>15</v>
      </c>
      <c r="C154">
        <v>1437210.4149905699</v>
      </c>
      <c r="D154">
        <v>6.9690767712761996</v>
      </c>
      <c r="F154" t="s">
        <v>66</v>
      </c>
      <c r="G154" t="s">
        <v>15</v>
      </c>
      <c r="H154">
        <v>561602.71244287095</v>
      </c>
      <c r="I154">
        <v>6.8514872342521498</v>
      </c>
      <c r="K154" t="s">
        <v>76</v>
      </c>
      <c r="L154" t="s">
        <v>15</v>
      </c>
      <c r="M154" t="s">
        <v>44</v>
      </c>
      <c r="N154" t="s">
        <v>44</v>
      </c>
    </row>
    <row r="155" spans="1:14" x14ac:dyDescent="0.35">
      <c r="A155" t="s">
        <v>52</v>
      </c>
      <c r="B155" t="s">
        <v>8</v>
      </c>
      <c r="C155">
        <v>3138.95544403141</v>
      </c>
      <c r="D155">
        <v>3.6818295927151801</v>
      </c>
      <c r="F155" t="s">
        <v>66</v>
      </c>
      <c r="G155" t="s">
        <v>8</v>
      </c>
      <c r="H155">
        <v>13677.526415989099</v>
      </c>
      <c r="I155">
        <v>3.6243461696174402</v>
      </c>
      <c r="K155" t="s">
        <v>76</v>
      </c>
      <c r="L155" t="s">
        <v>8</v>
      </c>
      <c r="M155">
        <v>1731.37977580099</v>
      </c>
      <c r="N155">
        <v>3.9468600389158999</v>
      </c>
    </row>
    <row r="156" spans="1:14" x14ac:dyDescent="0.35">
      <c r="A156" t="s">
        <v>52</v>
      </c>
      <c r="B156" t="s">
        <v>16</v>
      </c>
      <c r="C156">
        <v>763982.36234607501</v>
      </c>
      <c r="D156">
        <v>2.7559244397950899</v>
      </c>
      <c r="F156" t="s">
        <v>66</v>
      </c>
      <c r="G156" t="s">
        <v>16</v>
      </c>
      <c r="H156">
        <v>369467.93573045899</v>
      </c>
      <c r="I156">
        <v>2.7933539778806402</v>
      </c>
      <c r="K156" t="s">
        <v>76</v>
      </c>
      <c r="L156" t="s">
        <v>16</v>
      </c>
      <c r="M156" t="s">
        <v>44</v>
      </c>
      <c r="N156" t="s">
        <v>44</v>
      </c>
    </row>
    <row r="157" spans="1:14" x14ac:dyDescent="0.35">
      <c r="A157" t="s">
        <v>52</v>
      </c>
      <c r="B157" t="s">
        <v>10</v>
      </c>
      <c r="C157">
        <v>131725.853808107</v>
      </c>
      <c r="D157">
        <v>2.8530641925320399</v>
      </c>
      <c r="F157" t="s">
        <v>66</v>
      </c>
      <c r="G157" t="s">
        <v>10</v>
      </c>
      <c r="H157">
        <v>170571.199560384</v>
      </c>
      <c r="I157">
        <v>2.8777581362806099</v>
      </c>
      <c r="K157" t="s">
        <v>76</v>
      </c>
      <c r="L157" t="s">
        <v>10</v>
      </c>
      <c r="M157" t="s">
        <v>44</v>
      </c>
      <c r="N157" t="s">
        <v>44</v>
      </c>
    </row>
    <row r="158" spans="1:14" x14ac:dyDescent="0.35">
      <c r="A158" t="s">
        <v>52</v>
      </c>
      <c r="B158" t="s">
        <v>17</v>
      </c>
      <c r="C158">
        <v>18850802.881850399</v>
      </c>
      <c r="D158">
        <v>3.3260319416786199</v>
      </c>
      <c r="F158" t="s">
        <v>66</v>
      </c>
      <c r="G158" t="s">
        <v>17</v>
      </c>
      <c r="H158">
        <v>234396.14493516699</v>
      </c>
      <c r="I158">
        <v>3.36789537072847</v>
      </c>
      <c r="K158" t="s">
        <v>76</v>
      </c>
      <c r="L158" t="s">
        <v>17</v>
      </c>
      <c r="M158" t="s">
        <v>44</v>
      </c>
      <c r="N158" t="s">
        <v>44</v>
      </c>
    </row>
    <row r="159" spans="1:14" x14ac:dyDescent="0.35">
      <c r="A159" t="s">
        <v>52</v>
      </c>
      <c r="B159" t="s">
        <v>18</v>
      </c>
      <c r="C159">
        <v>2178484.89768126</v>
      </c>
      <c r="D159">
        <v>3.2947172972830798</v>
      </c>
      <c r="F159" t="s">
        <v>66</v>
      </c>
      <c r="G159" t="s">
        <v>18</v>
      </c>
      <c r="H159">
        <v>1751985.9307705199</v>
      </c>
      <c r="I159">
        <v>3.33918731127432</v>
      </c>
      <c r="K159" t="s">
        <v>76</v>
      </c>
      <c r="L159" t="s">
        <v>18</v>
      </c>
      <c r="M159" t="s">
        <v>44</v>
      </c>
      <c r="N159" t="s">
        <v>44</v>
      </c>
    </row>
    <row r="160" spans="1:14" x14ac:dyDescent="0.35">
      <c r="A160" t="s">
        <v>52</v>
      </c>
      <c r="B160" t="s">
        <v>19</v>
      </c>
      <c r="C160">
        <v>1129676.8130314299</v>
      </c>
      <c r="D160">
        <v>3.32919561043773</v>
      </c>
      <c r="F160" t="s">
        <v>66</v>
      </c>
      <c r="G160" t="s">
        <v>19</v>
      </c>
      <c r="H160">
        <v>880988.36843216</v>
      </c>
      <c r="I160">
        <v>3.372826163484</v>
      </c>
      <c r="K160" t="s">
        <v>76</v>
      </c>
      <c r="L160" t="s">
        <v>19</v>
      </c>
      <c r="M160">
        <v>1473.88855494533</v>
      </c>
      <c r="N160">
        <v>3.41761438862954</v>
      </c>
    </row>
    <row r="161" spans="1:14" x14ac:dyDescent="0.35">
      <c r="A161" t="s">
        <v>52</v>
      </c>
      <c r="B161" t="s">
        <v>20</v>
      </c>
      <c r="C161">
        <v>66794.879156394105</v>
      </c>
      <c r="D161">
        <v>3.4081182768896801</v>
      </c>
      <c r="F161" t="s">
        <v>66</v>
      </c>
      <c r="G161" t="s">
        <v>20</v>
      </c>
      <c r="H161">
        <v>32603.342064108201</v>
      </c>
      <c r="I161">
        <v>3.4459167009238998</v>
      </c>
      <c r="K161" t="s">
        <v>76</v>
      </c>
      <c r="L161" t="s">
        <v>20</v>
      </c>
      <c r="M161" t="s">
        <v>44</v>
      </c>
      <c r="N161" t="s">
        <v>44</v>
      </c>
    </row>
    <row r="162" spans="1:14" x14ac:dyDescent="0.35">
      <c r="A162" t="s">
        <v>52</v>
      </c>
      <c r="B162" t="s">
        <v>21</v>
      </c>
      <c r="C162">
        <v>2544363.83837474</v>
      </c>
      <c r="D162">
        <v>3.90222973699293</v>
      </c>
      <c r="F162" t="s">
        <v>66</v>
      </c>
      <c r="G162" t="s">
        <v>21</v>
      </c>
      <c r="H162">
        <v>1316355.53658971</v>
      </c>
      <c r="I162">
        <v>3.9518390070607601</v>
      </c>
      <c r="K162" t="s">
        <v>76</v>
      </c>
      <c r="L162" t="s">
        <v>21</v>
      </c>
      <c r="M162">
        <v>1897.4174007004799</v>
      </c>
      <c r="N162">
        <v>3.6072456311443299</v>
      </c>
    </row>
    <row r="163" spans="1:14" x14ac:dyDescent="0.35">
      <c r="A163" t="s">
        <v>52</v>
      </c>
      <c r="B163" t="s">
        <v>22</v>
      </c>
      <c r="C163">
        <v>30470.326226982401</v>
      </c>
      <c r="D163">
        <v>4.25907044956337</v>
      </c>
      <c r="F163" t="s">
        <v>66</v>
      </c>
      <c r="G163" t="s">
        <v>22</v>
      </c>
      <c r="H163">
        <v>13291.022447222</v>
      </c>
      <c r="I163">
        <v>4.2597838926299296</v>
      </c>
      <c r="K163" t="s">
        <v>76</v>
      </c>
      <c r="L163" t="s">
        <v>22</v>
      </c>
      <c r="M163" t="s">
        <v>44</v>
      </c>
      <c r="N163" t="s">
        <v>44</v>
      </c>
    </row>
    <row r="164" spans="1:14" x14ac:dyDescent="0.35">
      <c r="A164" t="s">
        <v>52</v>
      </c>
      <c r="B164" t="s">
        <v>23</v>
      </c>
      <c r="C164">
        <v>6804206.6123259403</v>
      </c>
      <c r="D164">
        <v>6.4690625764651299</v>
      </c>
      <c r="F164" t="s">
        <v>66</v>
      </c>
      <c r="G164" t="s">
        <v>23</v>
      </c>
      <c r="H164">
        <v>2515465.9110690202</v>
      </c>
      <c r="I164">
        <v>6.3674987873600504</v>
      </c>
      <c r="K164" t="s">
        <v>76</v>
      </c>
      <c r="L164" t="s">
        <v>23</v>
      </c>
      <c r="M164">
        <v>4505.1874211244804</v>
      </c>
      <c r="N164">
        <v>6.43791955565362</v>
      </c>
    </row>
    <row r="165" spans="1:14" x14ac:dyDescent="0.35">
      <c r="A165" t="s">
        <v>52</v>
      </c>
      <c r="B165" t="s">
        <v>24</v>
      </c>
      <c r="C165">
        <v>2443640.3160870401</v>
      </c>
      <c r="D165">
        <v>8.7796170561859999</v>
      </c>
      <c r="F165" t="s">
        <v>66</v>
      </c>
      <c r="G165" t="s">
        <v>24</v>
      </c>
      <c r="H165">
        <v>694786.61452005198</v>
      </c>
      <c r="I165">
        <v>8.7016878528782993</v>
      </c>
      <c r="K165" t="s">
        <v>76</v>
      </c>
      <c r="L165" t="s">
        <v>24</v>
      </c>
      <c r="M165">
        <v>1826.2867507748399</v>
      </c>
      <c r="N165">
        <v>8.4642038073442691</v>
      </c>
    </row>
    <row r="166" spans="1:14" x14ac:dyDescent="0.35">
      <c r="A166" t="s">
        <v>52</v>
      </c>
      <c r="B166" t="s">
        <v>12</v>
      </c>
      <c r="C166">
        <v>87266.385215338305</v>
      </c>
      <c r="D166">
        <v>9.9151820455967705</v>
      </c>
      <c r="F166" t="s">
        <v>66</v>
      </c>
      <c r="G166" t="s">
        <v>12</v>
      </c>
      <c r="H166">
        <v>101892.824891319</v>
      </c>
      <c r="I166">
        <v>9.8534268913348697</v>
      </c>
      <c r="K166" t="s">
        <v>76</v>
      </c>
      <c r="L166" t="s">
        <v>12</v>
      </c>
      <c r="M166">
        <v>2161.3334906533501</v>
      </c>
      <c r="N166">
        <v>10.0535147455137</v>
      </c>
    </row>
    <row r="167" spans="1:14" x14ac:dyDescent="0.35">
      <c r="A167" t="s">
        <v>52</v>
      </c>
      <c r="B167" t="s">
        <v>25</v>
      </c>
      <c r="C167">
        <v>4888924.5713663604</v>
      </c>
      <c r="D167">
        <v>6.7177851602075203</v>
      </c>
      <c r="F167" t="s">
        <v>66</v>
      </c>
      <c r="G167" t="s">
        <v>25</v>
      </c>
      <c r="H167">
        <v>1355651.2179539099</v>
      </c>
      <c r="I167">
        <v>6.6048189978032701</v>
      </c>
      <c r="K167" t="s">
        <v>76</v>
      </c>
      <c r="L167" t="s">
        <v>25</v>
      </c>
      <c r="M167">
        <v>1130.3506624096201</v>
      </c>
      <c r="N167">
        <v>7.0289488856928104</v>
      </c>
    </row>
    <row r="168" spans="1:14" x14ac:dyDescent="0.35">
      <c r="A168" t="s">
        <v>52</v>
      </c>
      <c r="B168" t="s">
        <v>26</v>
      </c>
      <c r="C168">
        <v>2446237.7817650498</v>
      </c>
      <c r="D168">
        <v>3.4086201012161399</v>
      </c>
      <c r="F168" t="s">
        <v>66</v>
      </c>
      <c r="G168" t="s">
        <v>26</v>
      </c>
      <c r="H168">
        <v>2529208.6441135202</v>
      </c>
      <c r="I168">
        <v>3.4502656846953701</v>
      </c>
      <c r="K168" t="s">
        <v>76</v>
      </c>
      <c r="L168" t="s">
        <v>26</v>
      </c>
      <c r="M168" t="s">
        <v>44</v>
      </c>
      <c r="N168" t="s">
        <v>44</v>
      </c>
    </row>
    <row r="169" spans="1:14" x14ac:dyDescent="0.35">
      <c r="A169" t="s">
        <v>52</v>
      </c>
      <c r="B169" t="s">
        <v>27</v>
      </c>
      <c r="C169">
        <v>5803712.2985298699</v>
      </c>
      <c r="D169">
        <v>6.16652137955331</v>
      </c>
      <c r="F169" t="s">
        <v>66</v>
      </c>
      <c r="G169" t="s">
        <v>27</v>
      </c>
      <c r="H169">
        <v>2216073.0092907101</v>
      </c>
      <c r="I169">
        <v>6.0793215612562799</v>
      </c>
      <c r="K169" t="s">
        <v>76</v>
      </c>
      <c r="L169" t="s">
        <v>27</v>
      </c>
      <c r="M169" t="s">
        <v>44</v>
      </c>
      <c r="N169" t="s">
        <v>44</v>
      </c>
    </row>
    <row r="170" spans="1:14" x14ac:dyDescent="0.35">
      <c r="A170" t="s">
        <v>52</v>
      </c>
      <c r="B170" t="s">
        <v>28</v>
      </c>
      <c r="C170">
        <v>9354611.3151286002</v>
      </c>
      <c r="D170">
        <v>8.7772431090284204</v>
      </c>
      <c r="F170" t="s">
        <v>66</v>
      </c>
      <c r="G170" t="s">
        <v>28</v>
      </c>
      <c r="H170">
        <v>2572121.0057600201</v>
      </c>
      <c r="I170">
        <v>8.6987632662132306</v>
      </c>
      <c r="K170" t="s">
        <v>76</v>
      </c>
      <c r="L170" t="s">
        <v>28</v>
      </c>
      <c r="M170">
        <v>17953.293066893901</v>
      </c>
      <c r="N170">
        <v>8.9799832329117901</v>
      </c>
    </row>
    <row r="171" spans="1:14" x14ac:dyDescent="0.35">
      <c r="A171" t="s">
        <v>53</v>
      </c>
      <c r="B171" t="s">
        <v>5</v>
      </c>
      <c r="C171">
        <v>1825129.7633472499</v>
      </c>
      <c r="D171">
        <v>3.4444438891050799</v>
      </c>
      <c r="F171" t="s">
        <v>67</v>
      </c>
      <c r="G171" t="s">
        <v>5</v>
      </c>
      <c r="H171">
        <v>4298179.4241328398</v>
      </c>
      <c r="I171">
        <v>3.4933195275426701</v>
      </c>
      <c r="K171" t="s">
        <v>77</v>
      </c>
      <c r="L171" t="s">
        <v>5</v>
      </c>
      <c r="M171">
        <v>25842.804221133702</v>
      </c>
      <c r="N171">
        <v>3.5854102966713999</v>
      </c>
    </row>
    <row r="172" spans="1:14" x14ac:dyDescent="0.35">
      <c r="A172" t="s">
        <v>53</v>
      </c>
      <c r="B172" t="s">
        <v>7</v>
      </c>
      <c r="C172">
        <v>1693098.5584581201</v>
      </c>
      <c r="D172">
        <v>2.87552068513904</v>
      </c>
      <c r="F172" t="s">
        <v>67</v>
      </c>
      <c r="G172" t="s">
        <v>7</v>
      </c>
      <c r="H172">
        <v>1776489.23154653</v>
      </c>
      <c r="I172">
        <v>2.99657934549447</v>
      </c>
      <c r="K172" t="s">
        <v>77</v>
      </c>
      <c r="L172" t="s">
        <v>7</v>
      </c>
      <c r="M172">
        <v>4112.63759735247</v>
      </c>
      <c r="N172">
        <v>3.01418644230528</v>
      </c>
    </row>
    <row r="173" spans="1:14" x14ac:dyDescent="0.35">
      <c r="A173" t="s">
        <v>53</v>
      </c>
      <c r="B173" t="s">
        <v>9</v>
      </c>
      <c r="C173">
        <v>31315.258432383798</v>
      </c>
      <c r="D173">
        <v>2.9408329973570502</v>
      </c>
      <c r="F173" t="s">
        <v>67</v>
      </c>
      <c r="G173" t="s">
        <v>9</v>
      </c>
      <c r="H173">
        <v>4802.1123309182403</v>
      </c>
      <c r="I173">
        <v>3.0398113893252301</v>
      </c>
      <c r="K173" t="s">
        <v>77</v>
      </c>
      <c r="L173" t="s">
        <v>9</v>
      </c>
      <c r="M173" t="s">
        <v>44</v>
      </c>
      <c r="N173" t="s">
        <v>44</v>
      </c>
    </row>
    <row r="174" spans="1:14" x14ac:dyDescent="0.35">
      <c r="A174" t="s">
        <v>53</v>
      </c>
      <c r="B174" t="s">
        <v>11</v>
      </c>
      <c r="C174">
        <v>9588.8600815104401</v>
      </c>
      <c r="D174">
        <v>6.8014731757703899</v>
      </c>
      <c r="F174" t="s">
        <v>67</v>
      </c>
      <c r="G174" t="s">
        <v>11</v>
      </c>
      <c r="H174">
        <v>12629.8573607036</v>
      </c>
      <c r="I174">
        <v>6.74259069069522</v>
      </c>
      <c r="K174" t="s">
        <v>77</v>
      </c>
      <c r="L174" t="s">
        <v>11</v>
      </c>
      <c r="M174" t="s">
        <v>44</v>
      </c>
      <c r="N174" t="s">
        <v>44</v>
      </c>
    </row>
    <row r="175" spans="1:14" x14ac:dyDescent="0.35">
      <c r="A175" t="s">
        <v>53</v>
      </c>
      <c r="B175" t="s">
        <v>6</v>
      </c>
      <c r="C175">
        <v>12768.7257135375</v>
      </c>
      <c r="D175">
        <v>5.0384059886069403</v>
      </c>
      <c r="F175" t="s">
        <v>67</v>
      </c>
      <c r="G175" t="s">
        <v>6</v>
      </c>
      <c r="H175">
        <v>56953.084304026401</v>
      </c>
      <c r="I175">
        <v>5.0047052659156899</v>
      </c>
      <c r="K175" t="s">
        <v>77</v>
      </c>
      <c r="L175" t="s">
        <v>6</v>
      </c>
      <c r="M175" t="s">
        <v>44</v>
      </c>
      <c r="N175" t="s">
        <v>44</v>
      </c>
    </row>
    <row r="176" spans="1:14" x14ac:dyDescent="0.35">
      <c r="A176" t="s">
        <v>53</v>
      </c>
      <c r="B176" t="s">
        <v>13</v>
      </c>
      <c r="C176">
        <v>5156640.7431634301</v>
      </c>
      <c r="D176">
        <v>3.4684622585915399</v>
      </c>
      <c r="F176" t="s">
        <v>67</v>
      </c>
      <c r="G176" t="s">
        <v>13</v>
      </c>
      <c r="H176">
        <v>13612127.957149999</v>
      </c>
      <c r="I176">
        <v>3.5128271411359702</v>
      </c>
      <c r="K176" t="s">
        <v>77</v>
      </c>
      <c r="L176" t="s">
        <v>13</v>
      </c>
      <c r="M176">
        <v>1104.4534304900701</v>
      </c>
      <c r="N176">
        <v>3.5099929344241101</v>
      </c>
    </row>
    <row r="177" spans="1:14" x14ac:dyDescent="0.35">
      <c r="A177" t="s">
        <v>53</v>
      </c>
      <c r="B177" t="s">
        <v>14</v>
      </c>
      <c r="C177">
        <v>319439.135375468</v>
      </c>
      <c r="D177">
        <v>5.6668941279892504</v>
      </c>
      <c r="F177" t="s">
        <v>67</v>
      </c>
      <c r="G177" t="s">
        <v>14</v>
      </c>
      <c r="H177">
        <v>120867.53783433601</v>
      </c>
      <c r="I177">
        <v>5.5914370099372999</v>
      </c>
      <c r="K177" t="s">
        <v>77</v>
      </c>
      <c r="L177" t="s">
        <v>14</v>
      </c>
      <c r="M177" t="s">
        <v>44</v>
      </c>
      <c r="N177" t="s">
        <v>44</v>
      </c>
    </row>
    <row r="178" spans="1:14" x14ac:dyDescent="0.35">
      <c r="A178" t="s">
        <v>53</v>
      </c>
      <c r="B178" t="s">
        <v>15</v>
      </c>
      <c r="C178">
        <v>115072.772033719</v>
      </c>
      <c r="D178">
        <v>6.96770619652143</v>
      </c>
      <c r="F178" t="s">
        <v>67</v>
      </c>
      <c r="G178" t="s">
        <v>15</v>
      </c>
      <c r="H178">
        <v>235462.35184475299</v>
      </c>
      <c r="I178">
        <v>6.8507446206233</v>
      </c>
      <c r="K178" t="s">
        <v>77</v>
      </c>
      <c r="L178" t="s">
        <v>15</v>
      </c>
      <c r="M178" t="s">
        <v>44</v>
      </c>
      <c r="N178" t="s">
        <v>44</v>
      </c>
    </row>
    <row r="179" spans="1:14" x14ac:dyDescent="0.35">
      <c r="A179" t="s">
        <v>53</v>
      </c>
      <c r="B179" t="s">
        <v>8</v>
      </c>
      <c r="C179">
        <v>13811.543708245599</v>
      </c>
      <c r="D179">
        <v>3.5886225389718902</v>
      </c>
      <c r="F179" t="s">
        <v>67</v>
      </c>
      <c r="G179" t="s">
        <v>8</v>
      </c>
      <c r="H179">
        <v>2772.3815233908199</v>
      </c>
      <c r="I179">
        <v>3.6252150916524202</v>
      </c>
      <c r="K179" t="s">
        <v>77</v>
      </c>
      <c r="L179" t="s">
        <v>8</v>
      </c>
      <c r="M179" t="s">
        <v>44</v>
      </c>
      <c r="N179" t="s">
        <v>44</v>
      </c>
    </row>
    <row r="180" spans="1:14" x14ac:dyDescent="0.35">
      <c r="A180" t="s">
        <v>53</v>
      </c>
      <c r="B180" t="s">
        <v>16</v>
      </c>
      <c r="C180">
        <v>363721.21082896698</v>
      </c>
      <c r="D180">
        <v>2.7481428940686801</v>
      </c>
      <c r="F180" t="s">
        <v>67</v>
      </c>
      <c r="G180" t="s">
        <v>16</v>
      </c>
      <c r="H180">
        <v>646582.78480422602</v>
      </c>
      <c r="I180">
        <v>2.8133760153749501</v>
      </c>
      <c r="K180" t="s">
        <v>77</v>
      </c>
      <c r="L180" t="s">
        <v>16</v>
      </c>
      <c r="M180">
        <v>1211.11314362233</v>
      </c>
      <c r="N180">
        <v>2.8762890255261699</v>
      </c>
    </row>
    <row r="181" spans="1:14" x14ac:dyDescent="0.35">
      <c r="A181" t="s">
        <v>53</v>
      </c>
      <c r="B181" t="s">
        <v>10</v>
      </c>
      <c r="C181">
        <v>24236.5576432366</v>
      </c>
      <c r="D181">
        <v>2.8431679874979801</v>
      </c>
      <c r="F181" t="s">
        <v>67</v>
      </c>
      <c r="G181" t="s">
        <v>10</v>
      </c>
      <c r="H181">
        <v>18008.235977649299</v>
      </c>
      <c r="I181">
        <v>2.9688520261043498</v>
      </c>
      <c r="K181" t="s">
        <v>77</v>
      </c>
      <c r="L181" t="s">
        <v>10</v>
      </c>
      <c r="M181" t="s">
        <v>44</v>
      </c>
      <c r="N181" t="s">
        <v>44</v>
      </c>
    </row>
    <row r="182" spans="1:14" x14ac:dyDescent="0.35">
      <c r="A182" t="s">
        <v>53</v>
      </c>
      <c r="B182" t="s">
        <v>17</v>
      </c>
      <c r="C182">
        <v>262646.208377428</v>
      </c>
      <c r="D182">
        <v>3.3229355116886898</v>
      </c>
      <c r="F182" t="s">
        <v>67</v>
      </c>
      <c r="G182" t="s">
        <v>17</v>
      </c>
      <c r="H182">
        <v>949098.40737054404</v>
      </c>
      <c r="I182">
        <v>3.37698483647429</v>
      </c>
      <c r="K182" t="s">
        <v>77</v>
      </c>
      <c r="L182" t="s">
        <v>17</v>
      </c>
      <c r="M182" t="s">
        <v>44</v>
      </c>
      <c r="N182" t="s">
        <v>44</v>
      </c>
    </row>
    <row r="183" spans="1:14" x14ac:dyDescent="0.35">
      <c r="A183" t="s">
        <v>53</v>
      </c>
      <c r="B183" t="s">
        <v>18</v>
      </c>
      <c r="C183">
        <v>723510.77092596504</v>
      </c>
      <c r="D183">
        <v>3.2920335193335499</v>
      </c>
      <c r="F183" t="s">
        <v>67</v>
      </c>
      <c r="G183" t="s">
        <v>18</v>
      </c>
      <c r="H183">
        <v>3108646.77201996</v>
      </c>
      <c r="I183">
        <v>3.34843641061999</v>
      </c>
      <c r="K183" t="s">
        <v>77</v>
      </c>
      <c r="L183" t="s">
        <v>18</v>
      </c>
      <c r="M183" t="s">
        <v>44</v>
      </c>
      <c r="N183" t="s">
        <v>44</v>
      </c>
    </row>
    <row r="184" spans="1:14" x14ac:dyDescent="0.35">
      <c r="A184" t="s">
        <v>53</v>
      </c>
      <c r="B184" t="s">
        <v>19</v>
      </c>
      <c r="C184">
        <v>341098.63444023801</v>
      </c>
      <c r="D184">
        <v>3.3250131212945702</v>
      </c>
      <c r="F184" t="s">
        <v>67</v>
      </c>
      <c r="G184" t="s">
        <v>19</v>
      </c>
      <c r="H184">
        <v>1477476.2527789399</v>
      </c>
      <c r="I184">
        <v>3.3810261252291101</v>
      </c>
      <c r="K184" t="s">
        <v>77</v>
      </c>
      <c r="L184" t="s">
        <v>19</v>
      </c>
      <c r="M184">
        <v>1267.7457871061299</v>
      </c>
      <c r="N184">
        <v>3.44408025024181</v>
      </c>
    </row>
    <row r="185" spans="1:14" x14ac:dyDescent="0.35">
      <c r="A185" t="s">
        <v>53</v>
      </c>
      <c r="B185" t="s">
        <v>20</v>
      </c>
      <c r="C185">
        <v>17409.103931801001</v>
      </c>
      <c r="D185">
        <v>3.40584763016972</v>
      </c>
      <c r="F185" t="s">
        <v>67</v>
      </c>
      <c r="G185" t="s">
        <v>20</v>
      </c>
      <c r="H185">
        <v>71093.764956579602</v>
      </c>
      <c r="I185">
        <v>3.4561161663843598</v>
      </c>
      <c r="K185" t="s">
        <v>77</v>
      </c>
      <c r="L185" t="s">
        <v>20</v>
      </c>
      <c r="M185" t="s">
        <v>44</v>
      </c>
      <c r="N185" t="s">
        <v>44</v>
      </c>
    </row>
    <row r="186" spans="1:14" x14ac:dyDescent="0.35">
      <c r="A186" t="s">
        <v>53</v>
      </c>
      <c r="B186" t="s">
        <v>21</v>
      </c>
      <c r="C186">
        <v>469685.86365278199</v>
      </c>
      <c r="D186">
        <v>3.8985636373564598</v>
      </c>
      <c r="F186" t="s">
        <v>67</v>
      </c>
      <c r="G186" t="s">
        <v>21</v>
      </c>
      <c r="H186">
        <v>2472608.3131176401</v>
      </c>
      <c r="I186">
        <v>3.9573717236567099</v>
      </c>
      <c r="K186" t="s">
        <v>77</v>
      </c>
      <c r="L186" t="s">
        <v>21</v>
      </c>
      <c r="M186">
        <v>1572.5370158841899</v>
      </c>
      <c r="N186">
        <v>3.85324888494101</v>
      </c>
    </row>
    <row r="187" spans="1:14" x14ac:dyDescent="0.35">
      <c r="A187" t="s">
        <v>53</v>
      </c>
      <c r="B187" t="s">
        <v>22</v>
      </c>
      <c r="C187">
        <v>11475.9085057135</v>
      </c>
      <c r="D187">
        <v>4.2603840078545003</v>
      </c>
      <c r="F187" t="s">
        <v>67</v>
      </c>
      <c r="G187" t="s">
        <v>22</v>
      </c>
      <c r="H187">
        <v>45286.311309370503</v>
      </c>
      <c r="I187">
        <v>4.2746136748278598</v>
      </c>
      <c r="K187" t="s">
        <v>77</v>
      </c>
      <c r="L187" t="s">
        <v>22</v>
      </c>
      <c r="M187" t="s">
        <v>44</v>
      </c>
      <c r="N187" t="s">
        <v>44</v>
      </c>
    </row>
    <row r="188" spans="1:14" x14ac:dyDescent="0.35">
      <c r="A188" t="s">
        <v>53</v>
      </c>
      <c r="B188" t="s">
        <v>23</v>
      </c>
      <c r="C188">
        <v>2743239.2384994002</v>
      </c>
      <c r="D188">
        <v>6.4725320923863698</v>
      </c>
      <c r="F188" t="s">
        <v>67</v>
      </c>
      <c r="G188" t="s">
        <v>23</v>
      </c>
      <c r="H188">
        <v>10434999.118620699</v>
      </c>
      <c r="I188">
        <v>6.3721609999907098</v>
      </c>
      <c r="K188" t="s">
        <v>77</v>
      </c>
      <c r="L188" t="s">
        <v>23</v>
      </c>
      <c r="M188">
        <v>6668.5226450130504</v>
      </c>
      <c r="N188">
        <v>6.5240543290579902</v>
      </c>
    </row>
    <row r="189" spans="1:14" x14ac:dyDescent="0.35">
      <c r="A189" t="s">
        <v>53</v>
      </c>
      <c r="B189" t="s">
        <v>24</v>
      </c>
      <c r="C189">
        <v>921724.67095033696</v>
      </c>
      <c r="D189">
        <v>8.7820311646066909</v>
      </c>
      <c r="F189" t="s">
        <v>67</v>
      </c>
      <c r="G189" t="s">
        <v>24</v>
      </c>
      <c r="H189">
        <v>2698053.3209035699</v>
      </c>
      <c r="I189">
        <v>8.7059715753722706</v>
      </c>
      <c r="K189" t="s">
        <v>77</v>
      </c>
      <c r="L189" t="s">
        <v>24</v>
      </c>
      <c r="M189">
        <v>4168.1637213571503</v>
      </c>
      <c r="N189">
        <v>8.9288626740464405</v>
      </c>
    </row>
    <row r="190" spans="1:14" x14ac:dyDescent="0.35">
      <c r="A190" t="s">
        <v>53</v>
      </c>
      <c r="B190" t="s">
        <v>12</v>
      </c>
      <c r="C190">
        <v>23630.161564208302</v>
      </c>
      <c r="D190">
        <v>9.9192860717685303</v>
      </c>
      <c r="F190" t="s">
        <v>67</v>
      </c>
      <c r="G190" t="s">
        <v>12</v>
      </c>
      <c r="H190">
        <v>98774.794156418298</v>
      </c>
      <c r="I190">
        <v>9.8591011232214303</v>
      </c>
      <c r="K190" t="s">
        <v>77</v>
      </c>
      <c r="L190" t="s">
        <v>12</v>
      </c>
      <c r="M190">
        <v>3058.7539838083298</v>
      </c>
      <c r="N190">
        <v>9.6780627826063608</v>
      </c>
    </row>
    <row r="191" spans="1:14" x14ac:dyDescent="0.35">
      <c r="A191" t="s">
        <v>53</v>
      </c>
      <c r="B191" t="s">
        <v>25</v>
      </c>
      <c r="C191">
        <v>1628326.51755278</v>
      </c>
      <c r="D191">
        <v>6.71739707492317</v>
      </c>
      <c r="F191" t="s">
        <v>67</v>
      </c>
      <c r="G191" t="s">
        <v>25</v>
      </c>
      <c r="H191">
        <v>4549632.1884237602</v>
      </c>
      <c r="I191">
        <v>6.6092977158582</v>
      </c>
      <c r="K191" t="s">
        <v>77</v>
      </c>
      <c r="L191" t="s">
        <v>25</v>
      </c>
      <c r="M191">
        <v>5318.3893271567804</v>
      </c>
      <c r="N191">
        <v>6.88599858957559</v>
      </c>
    </row>
    <row r="192" spans="1:14" x14ac:dyDescent="0.35">
      <c r="A192" t="s">
        <v>53</v>
      </c>
      <c r="B192" t="s">
        <v>26</v>
      </c>
      <c r="C192">
        <v>424787.62567895901</v>
      </c>
      <c r="D192">
        <v>3.3993810193017402</v>
      </c>
      <c r="F192" t="s">
        <v>67</v>
      </c>
      <c r="G192" t="s">
        <v>26</v>
      </c>
      <c r="H192">
        <v>2247731.7356564002</v>
      </c>
      <c r="I192">
        <v>3.4547076661046598</v>
      </c>
      <c r="K192" t="s">
        <v>77</v>
      </c>
      <c r="L192" t="s">
        <v>26</v>
      </c>
      <c r="M192" t="s">
        <v>44</v>
      </c>
      <c r="N192" t="s">
        <v>44</v>
      </c>
    </row>
    <row r="193" spans="1:14" x14ac:dyDescent="0.35">
      <c r="A193" t="s">
        <v>53</v>
      </c>
      <c r="B193" t="s">
        <v>27</v>
      </c>
      <c r="C193">
        <v>2235497.6938811298</v>
      </c>
      <c r="D193">
        <v>6.1674321203998899</v>
      </c>
      <c r="F193" t="s">
        <v>67</v>
      </c>
      <c r="G193" t="s">
        <v>27</v>
      </c>
      <c r="H193">
        <v>8273924.6939569097</v>
      </c>
      <c r="I193">
        <v>6.0821229941727202</v>
      </c>
      <c r="K193" t="s">
        <v>77</v>
      </c>
      <c r="L193" t="s">
        <v>27</v>
      </c>
      <c r="M193" t="s">
        <v>44</v>
      </c>
      <c r="N193" t="s">
        <v>44</v>
      </c>
    </row>
    <row r="194" spans="1:14" x14ac:dyDescent="0.35">
      <c r="A194" t="s">
        <v>53</v>
      </c>
      <c r="B194" t="s">
        <v>28</v>
      </c>
      <c r="C194">
        <v>3524256.2850837298</v>
      </c>
      <c r="D194">
        <v>8.7796030786694992</v>
      </c>
      <c r="F194" t="s">
        <v>67</v>
      </c>
      <c r="G194" t="s">
        <v>28</v>
      </c>
      <c r="H194">
        <v>9806176.2364473492</v>
      </c>
      <c r="I194">
        <v>8.7039842469327393</v>
      </c>
      <c r="K194" t="s">
        <v>77</v>
      </c>
      <c r="L194" t="s">
        <v>28</v>
      </c>
      <c r="M194">
        <v>8524.0864326560604</v>
      </c>
      <c r="N194">
        <v>8.8519648805804394</v>
      </c>
    </row>
    <row r="195" spans="1:14" x14ac:dyDescent="0.35">
      <c r="A195" t="s">
        <v>54</v>
      </c>
      <c r="B195" t="s">
        <v>5</v>
      </c>
      <c r="C195">
        <v>404407.40005899698</v>
      </c>
      <c r="D195">
        <v>3.45141813122182</v>
      </c>
      <c r="F195" t="s">
        <v>68</v>
      </c>
      <c r="G195" t="s">
        <v>5</v>
      </c>
      <c r="H195">
        <v>4410312.2463599304</v>
      </c>
      <c r="I195">
        <v>3.4785860247568299</v>
      </c>
      <c r="K195" t="s">
        <v>56</v>
      </c>
      <c r="L195" t="s">
        <v>5</v>
      </c>
      <c r="M195">
        <v>4133482.2229654398</v>
      </c>
      <c r="N195">
        <v>3.47980658864501</v>
      </c>
    </row>
    <row r="196" spans="1:14" x14ac:dyDescent="0.35">
      <c r="A196" t="s">
        <v>54</v>
      </c>
      <c r="B196" t="s">
        <v>7</v>
      </c>
      <c r="C196">
        <v>2351192.5728888102</v>
      </c>
      <c r="D196">
        <v>2.88457909574822</v>
      </c>
      <c r="F196" t="s">
        <v>68</v>
      </c>
      <c r="G196" t="s">
        <v>7</v>
      </c>
      <c r="H196">
        <v>2519419.4110687198</v>
      </c>
      <c r="I196">
        <v>2.9430961808865401</v>
      </c>
      <c r="K196" t="s">
        <v>56</v>
      </c>
      <c r="L196" t="s">
        <v>7</v>
      </c>
      <c r="M196">
        <v>2537030.0361373401</v>
      </c>
      <c r="N196">
        <v>2.9415825382882699</v>
      </c>
    </row>
    <row r="197" spans="1:14" x14ac:dyDescent="0.35">
      <c r="A197" t="s">
        <v>54</v>
      </c>
      <c r="B197" t="s">
        <v>9</v>
      </c>
      <c r="C197" t="s">
        <v>44</v>
      </c>
      <c r="D197" t="s">
        <v>44</v>
      </c>
      <c r="F197" t="s">
        <v>68</v>
      </c>
      <c r="G197" t="s">
        <v>9</v>
      </c>
      <c r="H197">
        <v>4447.09569258791</v>
      </c>
      <c r="I197">
        <v>2.9917377517438499</v>
      </c>
      <c r="K197" t="s">
        <v>56</v>
      </c>
      <c r="L197" t="s">
        <v>9</v>
      </c>
      <c r="M197">
        <v>15127.1174988776</v>
      </c>
      <c r="N197">
        <v>3.0080436735088698</v>
      </c>
    </row>
    <row r="198" spans="1:14" x14ac:dyDescent="0.35">
      <c r="A198" t="s">
        <v>54</v>
      </c>
      <c r="B198" t="s">
        <v>11</v>
      </c>
      <c r="C198" t="s">
        <v>44</v>
      </c>
      <c r="D198" t="s">
        <v>44</v>
      </c>
      <c r="F198" t="s">
        <v>68</v>
      </c>
      <c r="G198" t="s">
        <v>11</v>
      </c>
      <c r="H198">
        <v>4285.2169901023399</v>
      </c>
      <c r="I198">
        <v>6.7233450188006998</v>
      </c>
      <c r="K198" t="s">
        <v>56</v>
      </c>
      <c r="L198" t="s">
        <v>11</v>
      </c>
      <c r="M198">
        <v>9220.3033449149898</v>
      </c>
      <c r="N198">
        <v>6.7625633086586996</v>
      </c>
    </row>
    <row r="199" spans="1:14" x14ac:dyDescent="0.35">
      <c r="A199" t="s">
        <v>54</v>
      </c>
      <c r="B199" t="s">
        <v>6</v>
      </c>
      <c r="C199">
        <v>1806.50776541237</v>
      </c>
      <c r="D199">
        <v>5.0559096637029697</v>
      </c>
      <c r="F199" t="s">
        <v>68</v>
      </c>
      <c r="G199" t="s">
        <v>6</v>
      </c>
      <c r="H199">
        <v>1884.11829875487</v>
      </c>
      <c r="I199">
        <v>4.9826392795897601</v>
      </c>
      <c r="K199" t="s">
        <v>56</v>
      </c>
      <c r="L199" t="s">
        <v>6</v>
      </c>
      <c r="M199">
        <v>11777.6273701261</v>
      </c>
      <c r="N199">
        <v>5.0009144402969703</v>
      </c>
    </row>
    <row r="200" spans="1:14" x14ac:dyDescent="0.35">
      <c r="A200" t="s">
        <v>54</v>
      </c>
      <c r="B200" t="s">
        <v>13</v>
      </c>
      <c r="C200">
        <v>1055665.7227962101</v>
      </c>
      <c r="D200">
        <v>3.4726700334816898</v>
      </c>
      <c r="F200" t="s">
        <v>68</v>
      </c>
      <c r="G200" t="s">
        <v>13</v>
      </c>
      <c r="H200">
        <v>12344221.005685801</v>
      </c>
      <c r="I200">
        <v>3.4954126712517799</v>
      </c>
      <c r="K200" t="s">
        <v>56</v>
      </c>
      <c r="L200" t="s">
        <v>13</v>
      </c>
      <c r="M200">
        <v>15044460.528634399</v>
      </c>
      <c r="N200">
        <v>3.5027696854483499</v>
      </c>
    </row>
    <row r="201" spans="1:14" x14ac:dyDescent="0.35">
      <c r="A201" t="s">
        <v>54</v>
      </c>
      <c r="B201" t="s">
        <v>14</v>
      </c>
      <c r="C201">
        <v>5357.4226514028596</v>
      </c>
      <c r="D201">
        <v>5.6634393773266902</v>
      </c>
      <c r="F201" t="s">
        <v>68</v>
      </c>
      <c r="G201" t="s">
        <v>14</v>
      </c>
      <c r="H201">
        <v>1544081.7966529501</v>
      </c>
      <c r="I201">
        <v>5.5748174193778297</v>
      </c>
      <c r="K201" t="s">
        <v>56</v>
      </c>
      <c r="L201" t="s">
        <v>14</v>
      </c>
      <c r="M201">
        <v>113420.47745521599</v>
      </c>
      <c r="N201">
        <v>5.5872247673323603</v>
      </c>
    </row>
    <row r="202" spans="1:14" x14ac:dyDescent="0.35">
      <c r="A202" t="s">
        <v>54</v>
      </c>
      <c r="B202" t="s">
        <v>15</v>
      </c>
      <c r="C202">
        <v>929.07796157808696</v>
      </c>
      <c r="D202">
        <v>6.9620102172867098</v>
      </c>
      <c r="F202" t="s">
        <v>68</v>
      </c>
      <c r="G202" t="s">
        <v>15</v>
      </c>
      <c r="H202">
        <v>347680.14643005002</v>
      </c>
      <c r="I202">
        <v>6.83067532479755</v>
      </c>
      <c r="K202" t="s">
        <v>56</v>
      </c>
      <c r="L202" t="s">
        <v>15</v>
      </c>
      <c r="M202">
        <v>500800.76728929998</v>
      </c>
      <c r="N202">
        <v>6.8513165711551496</v>
      </c>
    </row>
    <row r="203" spans="1:14" x14ac:dyDescent="0.35">
      <c r="A203" t="s">
        <v>54</v>
      </c>
      <c r="B203" t="s">
        <v>8</v>
      </c>
      <c r="C203">
        <v>4005.2037748272701</v>
      </c>
      <c r="D203">
        <v>3.6098116721638398</v>
      </c>
      <c r="F203" t="s">
        <v>68</v>
      </c>
      <c r="G203" t="s">
        <v>8</v>
      </c>
      <c r="H203" t="s">
        <v>44</v>
      </c>
      <c r="I203" t="s">
        <v>44</v>
      </c>
      <c r="K203" t="s">
        <v>56</v>
      </c>
      <c r="L203" t="s">
        <v>8</v>
      </c>
      <c r="M203">
        <v>8850.6586032473806</v>
      </c>
      <c r="N203">
        <v>3.65730380607974</v>
      </c>
    </row>
    <row r="204" spans="1:14" x14ac:dyDescent="0.35">
      <c r="A204" t="s">
        <v>54</v>
      </c>
      <c r="B204" t="s">
        <v>16</v>
      </c>
      <c r="C204">
        <v>390641.51183499699</v>
      </c>
      <c r="D204">
        <v>2.7570433778760002</v>
      </c>
      <c r="F204" t="s">
        <v>68</v>
      </c>
      <c r="G204" t="s">
        <v>16</v>
      </c>
      <c r="H204">
        <v>732891.63203349302</v>
      </c>
      <c r="I204">
        <v>2.79082949771092</v>
      </c>
      <c r="K204" t="s">
        <v>56</v>
      </c>
      <c r="L204" t="s">
        <v>16</v>
      </c>
      <c r="M204">
        <v>659559.07232343301</v>
      </c>
      <c r="N204">
        <v>2.8007245590504</v>
      </c>
    </row>
    <row r="205" spans="1:14" x14ac:dyDescent="0.35">
      <c r="A205" t="s">
        <v>54</v>
      </c>
      <c r="B205" t="s">
        <v>10</v>
      </c>
      <c r="C205">
        <v>77694.432392129602</v>
      </c>
      <c r="D205">
        <v>2.8560301400994899</v>
      </c>
      <c r="F205" t="s">
        <v>68</v>
      </c>
      <c r="G205" t="s">
        <v>10</v>
      </c>
      <c r="H205">
        <v>97434.235308224597</v>
      </c>
      <c r="I205">
        <v>2.91554432648095</v>
      </c>
      <c r="K205" t="s">
        <v>56</v>
      </c>
      <c r="L205" t="s">
        <v>10</v>
      </c>
      <c r="M205">
        <v>38956.6953663565</v>
      </c>
      <c r="N205">
        <v>2.9128609082826902</v>
      </c>
    </row>
    <row r="206" spans="1:14" x14ac:dyDescent="0.35">
      <c r="A206" t="s">
        <v>54</v>
      </c>
      <c r="B206" t="s">
        <v>17</v>
      </c>
      <c r="C206">
        <v>2936159.9037501202</v>
      </c>
      <c r="D206">
        <v>3.3280523078084099</v>
      </c>
      <c r="F206" t="s">
        <v>68</v>
      </c>
      <c r="G206" t="s">
        <v>17</v>
      </c>
      <c r="H206">
        <v>9880221.2243862599</v>
      </c>
      <c r="I206">
        <v>3.3589793343941099</v>
      </c>
      <c r="K206" t="s">
        <v>56</v>
      </c>
      <c r="L206" t="s">
        <v>17</v>
      </c>
      <c r="M206">
        <v>404908.42732500797</v>
      </c>
      <c r="N206">
        <v>3.3690304640114799</v>
      </c>
    </row>
    <row r="207" spans="1:14" x14ac:dyDescent="0.35">
      <c r="A207" t="s">
        <v>54</v>
      </c>
      <c r="B207" t="s">
        <v>18</v>
      </c>
      <c r="C207">
        <v>355549.05001769698</v>
      </c>
      <c r="D207">
        <v>3.2989755152095199</v>
      </c>
      <c r="F207" t="s">
        <v>68</v>
      </c>
      <c r="G207" t="s">
        <v>18</v>
      </c>
      <c r="H207">
        <v>1691637.6836852501</v>
      </c>
      <c r="I207">
        <v>3.3284900732015399</v>
      </c>
      <c r="K207" t="s">
        <v>56</v>
      </c>
      <c r="L207" t="s">
        <v>18</v>
      </c>
      <c r="M207">
        <v>2889976.0148628699</v>
      </c>
      <c r="N207">
        <v>3.33721735042006</v>
      </c>
    </row>
    <row r="208" spans="1:14" x14ac:dyDescent="0.35">
      <c r="A208" t="s">
        <v>54</v>
      </c>
      <c r="B208" t="s">
        <v>19</v>
      </c>
      <c r="C208">
        <v>210422.73382757499</v>
      </c>
      <c r="D208">
        <v>3.33323520517899</v>
      </c>
      <c r="F208" t="s">
        <v>68</v>
      </c>
      <c r="G208" t="s">
        <v>19</v>
      </c>
      <c r="H208">
        <v>904700.32538542605</v>
      </c>
      <c r="I208">
        <v>3.36418944163611</v>
      </c>
      <c r="K208" t="s">
        <v>56</v>
      </c>
      <c r="L208" t="s">
        <v>19</v>
      </c>
      <c r="M208">
        <v>1381123.7600425</v>
      </c>
      <c r="N208">
        <v>3.3726336588592298</v>
      </c>
    </row>
    <row r="209" spans="1:14" x14ac:dyDescent="0.35">
      <c r="A209" t="s">
        <v>54</v>
      </c>
      <c r="B209" t="s">
        <v>20</v>
      </c>
      <c r="C209">
        <v>12822.0907268189</v>
      </c>
      <c r="D209">
        <v>3.4129196376291202</v>
      </c>
      <c r="F209" t="s">
        <v>68</v>
      </c>
      <c r="G209" t="s">
        <v>20</v>
      </c>
      <c r="H209">
        <v>60046.476978398299</v>
      </c>
      <c r="I209">
        <v>3.44020983855272</v>
      </c>
      <c r="K209" t="s">
        <v>56</v>
      </c>
      <c r="L209" t="s">
        <v>20</v>
      </c>
      <c r="M209">
        <v>59093.5765415274</v>
      </c>
      <c r="N209">
        <v>3.4474822534076601</v>
      </c>
    </row>
    <row r="210" spans="1:14" x14ac:dyDescent="0.35">
      <c r="A210" t="s">
        <v>54</v>
      </c>
      <c r="B210" t="s">
        <v>21</v>
      </c>
      <c r="C210">
        <v>460236.682250018</v>
      </c>
      <c r="D210">
        <v>3.9059697940868299</v>
      </c>
      <c r="F210" t="s">
        <v>68</v>
      </c>
      <c r="G210" t="s">
        <v>21</v>
      </c>
      <c r="H210">
        <v>2435479.8925478798</v>
      </c>
      <c r="I210">
        <v>3.94082136040244</v>
      </c>
      <c r="K210" t="s">
        <v>56</v>
      </c>
      <c r="L210" t="s">
        <v>21</v>
      </c>
      <c r="M210">
        <v>1952312.65844223</v>
      </c>
      <c r="N210">
        <v>3.9632457807125201</v>
      </c>
    </row>
    <row r="211" spans="1:14" x14ac:dyDescent="0.35">
      <c r="A211" t="s">
        <v>54</v>
      </c>
      <c r="B211" t="s">
        <v>22</v>
      </c>
      <c r="C211">
        <v>11576.514640220699</v>
      </c>
      <c r="D211">
        <v>4.26666032446796</v>
      </c>
      <c r="F211" t="s">
        <v>68</v>
      </c>
      <c r="G211" t="s">
        <v>22</v>
      </c>
      <c r="H211">
        <v>39860.612547308097</v>
      </c>
      <c r="I211">
        <v>4.2581120666718899</v>
      </c>
      <c r="K211" t="s">
        <v>56</v>
      </c>
      <c r="L211" t="s">
        <v>22</v>
      </c>
      <c r="M211">
        <v>29305.9752763623</v>
      </c>
      <c r="N211">
        <v>4.2713820717994899</v>
      </c>
    </row>
    <row r="212" spans="1:14" x14ac:dyDescent="0.35">
      <c r="A212" t="s">
        <v>54</v>
      </c>
      <c r="B212" t="s">
        <v>23</v>
      </c>
      <c r="C212">
        <v>2806239.8976460001</v>
      </c>
      <c r="D212">
        <v>6.47474703059964</v>
      </c>
      <c r="F212" t="s">
        <v>68</v>
      </c>
      <c r="G212" t="s">
        <v>23</v>
      </c>
      <c r="H212">
        <v>9149307.8060815297</v>
      </c>
      <c r="I212">
        <v>6.3537753471901199</v>
      </c>
      <c r="K212" t="s">
        <v>56</v>
      </c>
      <c r="L212" t="s">
        <v>23</v>
      </c>
      <c r="M212">
        <v>5604709.4590270501</v>
      </c>
      <c r="N212">
        <v>6.3761576692570996</v>
      </c>
    </row>
    <row r="213" spans="1:14" x14ac:dyDescent="0.35">
      <c r="A213" t="s">
        <v>54</v>
      </c>
      <c r="B213" t="s">
        <v>24</v>
      </c>
      <c r="C213">
        <v>961006.81300414202</v>
      </c>
      <c r="D213">
        <v>8.7869634467420799</v>
      </c>
      <c r="F213" t="s">
        <v>68</v>
      </c>
      <c r="G213" t="s">
        <v>24</v>
      </c>
      <c r="H213">
        <v>2259648.3305440801</v>
      </c>
      <c r="I213">
        <v>8.6909837696098808</v>
      </c>
      <c r="K213" t="s">
        <v>56</v>
      </c>
      <c r="L213" t="s">
        <v>24</v>
      </c>
      <c r="M213">
        <v>1404748.2271199001</v>
      </c>
      <c r="N213">
        <v>8.7134960792993592</v>
      </c>
    </row>
    <row r="214" spans="1:14" x14ac:dyDescent="0.35">
      <c r="A214" t="s">
        <v>54</v>
      </c>
      <c r="B214" t="s">
        <v>12</v>
      </c>
      <c r="C214">
        <v>27035.731326298301</v>
      </c>
      <c r="D214">
        <v>9.9240873655257893</v>
      </c>
      <c r="F214" t="s">
        <v>68</v>
      </c>
      <c r="G214" t="s">
        <v>12</v>
      </c>
      <c r="H214">
        <v>50091.380107758298</v>
      </c>
      <c r="I214">
        <v>9.8421215937370405</v>
      </c>
      <c r="K214" t="s">
        <v>56</v>
      </c>
      <c r="L214" t="s">
        <v>12</v>
      </c>
      <c r="M214">
        <v>23487.1293570257</v>
      </c>
      <c r="N214">
        <v>9.8979608652950901</v>
      </c>
    </row>
    <row r="215" spans="1:14" x14ac:dyDescent="0.35">
      <c r="A215" t="s">
        <v>54</v>
      </c>
      <c r="B215" t="s">
        <v>25</v>
      </c>
      <c r="C215">
        <v>1729317.0833507199</v>
      </c>
      <c r="D215">
        <v>6.7212684587530598</v>
      </c>
      <c r="F215" t="s">
        <v>68</v>
      </c>
      <c r="G215" t="s">
        <v>25</v>
      </c>
      <c r="H215">
        <v>4670574.92507907</v>
      </c>
      <c r="I215">
        <v>6.5921106068673998</v>
      </c>
      <c r="K215" t="s">
        <v>56</v>
      </c>
      <c r="L215" t="s">
        <v>25</v>
      </c>
      <c r="M215">
        <v>2421965.5153933102</v>
      </c>
      <c r="N215">
        <v>6.6500843063031798</v>
      </c>
    </row>
    <row r="216" spans="1:14" x14ac:dyDescent="0.35">
      <c r="A216" t="s">
        <v>54</v>
      </c>
      <c r="B216" t="s">
        <v>26</v>
      </c>
      <c r="C216">
        <v>472529.86061840801</v>
      </c>
      <c r="D216">
        <v>3.4072546658062</v>
      </c>
      <c r="F216" t="s">
        <v>68</v>
      </c>
      <c r="G216" t="s">
        <v>26</v>
      </c>
      <c r="H216">
        <v>1732813.73279317</v>
      </c>
      <c r="I216">
        <v>3.4408161825782901</v>
      </c>
      <c r="K216" t="s">
        <v>56</v>
      </c>
      <c r="L216" t="s">
        <v>26</v>
      </c>
      <c r="M216">
        <v>2112069.6785989399</v>
      </c>
      <c r="N216">
        <v>3.4487045571247101</v>
      </c>
    </row>
    <row r="217" spans="1:14" x14ac:dyDescent="0.35">
      <c r="A217" t="s">
        <v>54</v>
      </c>
      <c r="B217" t="s">
        <v>27</v>
      </c>
      <c r="C217">
        <v>2445048.4978305502</v>
      </c>
      <c r="D217">
        <v>6.1705572503387396</v>
      </c>
      <c r="F217" t="s">
        <v>68</v>
      </c>
      <c r="G217" t="s">
        <v>27</v>
      </c>
      <c r="H217">
        <v>7893640.2239003899</v>
      </c>
      <c r="I217">
        <v>6.0663129801209097</v>
      </c>
      <c r="K217" t="s">
        <v>56</v>
      </c>
      <c r="L217" t="s">
        <v>27</v>
      </c>
      <c r="M217">
        <v>5007771.5472568301</v>
      </c>
      <c r="N217">
        <v>6.0896964455136198</v>
      </c>
    </row>
    <row r="218" spans="1:14" x14ac:dyDescent="0.35">
      <c r="A218" t="s">
        <v>54</v>
      </c>
      <c r="B218" t="s">
        <v>28</v>
      </c>
      <c r="C218">
        <v>3678379.6667774501</v>
      </c>
      <c r="D218">
        <v>8.7844134658948008</v>
      </c>
      <c r="F218" t="s">
        <v>68</v>
      </c>
      <c r="G218" t="s">
        <v>28</v>
      </c>
      <c r="H218">
        <v>8329853.9405036401</v>
      </c>
      <c r="I218">
        <v>8.6884661598486996</v>
      </c>
      <c r="J218" s="5"/>
      <c r="K218" t="s">
        <v>56</v>
      </c>
      <c r="L218" t="s">
        <v>28</v>
      </c>
      <c r="M218">
        <v>5299169.9676291896</v>
      </c>
      <c r="N218">
        <v>8.7112579710139997</v>
      </c>
    </row>
    <row r="219" spans="1:14" x14ac:dyDescent="0.35">
      <c r="A219" t="s">
        <v>55</v>
      </c>
      <c r="B219" t="s">
        <v>5</v>
      </c>
      <c r="C219">
        <v>2397011.09358786</v>
      </c>
      <c r="D219">
        <v>3.46106483824164</v>
      </c>
      <c r="F219" t="s">
        <v>58</v>
      </c>
      <c r="G219" t="s">
        <v>5</v>
      </c>
      <c r="H219">
        <v>5319954.7168824198</v>
      </c>
      <c r="I219">
        <v>3.4772111406844601</v>
      </c>
      <c r="J219" s="5"/>
      <c r="K219" t="s">
        <v>67</v>
      </c>
      <c r="L219" t="s">
        <v>5</v>
      </c>
      <c r="M219">
        <v>3625248.9042543699</v>
      </c>
      <c r="N219">
        <v>3.4898186980316299</v>
      </c>
    </row>
    <row r="220" spans="1:14" x14ac:dyDescent="0.35">
      <c r="A220" t="s">
        <v>55</v>
      </c>
      <c r="B220" t="s">
        <v>7</v>
      </c>
      <c r="C220">
        <v>2538332.95773387</v>
      </c>
      <c r="D220">
        <v>2.8971484450921099</v>
      </c>
      <c r="F220" t="s">
        <v>58</v>
      </c>
      <c r="G220" t="s">
        <v>7</v>
      </c>
      <c r="H220">
        <v>2491211.94695574</v>
      </c>
      <c r="I220">
        <v>2.9283958980339699</v>
      </c>
      <c r="J220" s="5"/>
      <c r="K220" t="s">
        <v>67</v>
      </c>
      <c r="L220" t="s">
        <v>7</v>
      </c>
      <c r="M220">
        <v>1710742.5260022299</v>
      </c>
      <c r="N220">
        <v>2.9984272763225599</v>
      </c>
    </row>
    <row r="221" spans="1:14" x14ac:dyDescent="0.35">
      <c r="A221" t="s">
        <v>55</v>
      </c>
      <c r="B221" t="s">
        <v>9</v>
      </c>
      <c r="C221">
        <v>82220.467306772698</v>
      </c>
      <c r="D221">
        <v>2.96850268417277</v>
      </c>
      <c r="F221" t="s">
        <v>58</v>
      </c>
      <c r="G221" t="s">
        <v>9</v>
      </c>
      <c r="H221">
        <v>104416.31236194599</v>
      </c>
      <c r="I221">
        <v>2.98715249056333</v>
      </c>
      <c r="J221" s="5"/>
      <c r="K221" t="s">
        <v>67</v>
      </c>
      <c r="L221" t="s">
        <v>9</v>
      </c>
      <c r="M221">
        <v>7322.5460605776498</v>
      </c>
      <c r="N221">
        <v>3.04944872069151</v>
      </c>
    </row>
    <row r="222" spans="1:14" x14ac:dyDescent="0.35">
      <c r="A222" t="s">
        <v>55</v>
      </c>
      <c r="B222" t="s">
        <v>11</v>
      </c>
      <c r="C222">
        <v>13034.5631674999</v>
      </c>
      <c r="D222">
        <v>6.8186223342934902</v>
      </c>
      <c r="F222" t="s">
        <v>58</v>
      </c>
      <c r="G222" t="s">
        <v>11</v>
      </c>
      <c r="H222">
        <v>61535.273101034698</v>
      </c>
      <c r="I222">
        <v>6.7277724189682901</v>
      </c>
      <c r="K222" t="s">
        <v>67</v>
      </c>
      <c r="L222" t="s">
        <v>11</v>
      </c>
      <c r="M222">
        <v>12795.7969729533</v>
      </c>
      <c r="N222">
        <v>6.7610821270350403</v>
      </c>
    </row>
    <row r="223" spans="1:14" x14ac:dyDescent="0.35">
      <c r="A223" t="s">
        <v>55</v>
      </c>
      <c r="B223" t="s">
        <v>6</v>
      </c>
      <c r="C223">
        <v>158210.22844066701</v>
      </c>
      <c r="D223">
        <v>5.0569224698736699</v>
      </c>
      <c r="F223" t="s">
        <v>58</v>
      </c>
      <c r="G223" t="s">
        <v>6</v>
      </c>
      <c r="H223">
        <v>238478.81061787499</v>
      </c>
      <c r="I223">
        <v>4.9819530527650304</v>
      </c>
      <c r="K223" t="s">
        <v>67</v>
      </c>
      <c r="L223" t="s">
        <v>6</v>
      </c>
      <c r="M223">
        <v>56991.735632689401</v>
      </c>
      <c r="N223">
        <v>5.00292920454664</v>
      </c>
    </row>
    <row r="224" spans="1:14" x14ac:dyDescent="0.35">
      <c r="A224" t="s">
        <v>55</v>
      </c>
      <c r="B224" t="s">
        <v>13</v>
      </c>
      <c r="C224">
        <v>18012592.7236332</v>
      </c>
      <c r="D224">
        <v>3.4849065558435499</v>
      </c>
      <c r="F224" t="s">
        <v>58</v>
      </c>
      <c r="G224" t="s">
        <v>13</v>
      </c>
      <c r="H224">
        <v>26694753.865766101</v>
      </c>
      <c r="I224">
        <v>3.4955545225701501</v>
      </c>
      <c r="K224" t="s">
        <v>67</v>
      </c>
      <c r="L224" t="s">
        <v>13</v>
      </c>
      <c r="M224">
        <v>11863472.188609499</v>
      </c>
      <c r="N224">
        <v>3.5126716699461098</v>
      </c>
    </row>
    <row r="225" spans="1:14" x14ac:dyDescent="0.35">
      <c r="A225" t="s">
        <v>55</v>
      </c>
      <c r="B225" t="s">
        <v>14</v>
      </c>
      <c r="C225">
        <v>222362.280224246</v>
      </c>
      <c r="D225">
        <v>5.6867353124670101</v>
      </c>
      <c r="F225" t="s">
        <v>58</v>
      </c>
      <c r="G225" t="s">
        <v>14</v>
      </c>
      <c r="H225">
        <v>6086360.7093442203</v>
      </c>
      <c r="I225">
        <v>5.5750069567535503</v>
      </c>
      <c r="K225" t="s">
        <v>67</v>
      </c>
      <c r="L225" t="s">
        <v>14</v>
      </c>
      <c r="M225">
        <v>28592.127196322399</v>
      </c>
      <c r="N225">
        <v>5.5955562256298998</v>
      </c>
    </row>
    <row r="226" spans="1:14" x14ac:dyDescent="0.35">
      <c r="A226" t="s">
        <v>55</v>
      </c>
      <c r="B226" t="s">
        <v>15</v>
      </c>
      <c r="C226">
        <v>1071414.32900503</v>
      </c>
      <c r="D226">
        <v>6.9855675402670396</v>
      </c>
      <c r="F226" t="s">
        <v>58</v>
      </c>
      <c r="G226" t="s">
        <v>15</v>
      </c>
      <c r="H226">
        <v>1699756.5054337401</v>
      </c>
      <c r="I226">
        <v>6.8333011078910797</v>
      </c>
      <c r="K226" t="s">
        <v>67</v>
      </c>
      <c r="L226" t="s">
        <v>15</v>
      </c>
      <c r="M226">
        <v>179464.90167829901</v>
      </c>
      <c r="N226">
        <v>6.8442249434584896</v>
      </c>
    </row>
    <row r="227" spans="1:14" x14ac:dyDescent="0.35">
      <c r="A227" t="s">
        <v>55</v>
      </c>
      <c r="B227" t="s">
        <v>8</v>
      </c>
      <c r="C227">
        <v>21698.998161495601</v>
      </c>
      <c r="D227">
        <v>3.5986807236954599</v>
      </c>
      <c r="F227" t="s">
        <v>58</v>
      </c>
      <c r="G227" t="s">
        <v>8</v>
      </c>
      <c r="H227">
        <v>24992.0594096042</v>
      </c>
      <c r="I227">
        <v>3.6119165320219602</v>
      </c>
      <c r="K227" t="s">
        <v>67</v>
      </c>
      <c r="L227" t="s">
        <v>8</v>
      </c>
      <c r="M227">
        <v>3011.28995722217</v>
      </c>
      <c r="N227">
        <v>3.6419988333803799</v>
      </c>
    </row>
    <row r="228" spans="1:14" x14ac:dyDescent="0.35">
      <c r="A228" t="s">
        <v>55</v>
      </c>
      <c r="B228" t="s">
        <v>16</v>
      </c>
      <c r="C228">
        <v>477224.969399644</v>
      </c>
      <c r="D228">
        <v>2.7656139629604599</v>
      </c>
      <c r="F228" t="s">
        <v>58</v>
      </c>
      <c r="G228" t="s">
        <v>16</v>
      </c>
      <c r="H228">
        <v>654704.07553713606</v>
      </c>
      <c r="I228">
        <v>2.7853253557952402</v>
      </c>
      <c r="K228" t="s">
        <v>67</v>
      </c>
      <c r="L228" t="s">
        <v>16</v>
      </c>
      <c r="M228">
        <v>659607.69296924397</v>
      </c>
      <c r="N228">
        <v>2.8212729705469899</v>
      </c>
    </row>
    <row r="229" spans="1:14" x14ac:dyDescent="0.35">
      <c r="A229" t="s">
        <v>55</v>
      </c>
      <c r="B229" t="s">
        <v>10</v>
      </c>
      <c r="C229">
        <v>158553.21978741401</v>
      </c>
      <c r="D229">
        <v>2.86093656844761</v>
      </c>
      <c r="F229" t="s">
        <v>58</v>
      </c>
      <c r="G229" t="s">
        <v>10</v>
      </c>
      <c r="H229">
        <v>212676.04971143499</v>
      </c>
      <c r="I229">
        <v>2.89173359053706</v>
      </c>
      <c r="K229" t="s">
        <v>67</v>
      </c>
      <c r="L229" t="s">
        <v>10</v>
      </c>
      <c r="M229">
        <v>18292.111167224699</v>
      </c>
      <c r="N229">
        <v>2.9750826164304498</v>
      </c>
    </row>
    <row r="230" spans="1:14" x14ac:dyDescent="0.35">
      <c r="A230" t="s">
        <v>55</v>
      </c>
      <c r="B230" t="s">
        <v>17</v>
      </c>
      <c r="C230">
        <v>249691.870962335</v>
      </c>
      <c r="D230">
        <v>3.3374322900247102</v>
      </c>
      <c r="F230" t="s">
        <v>58</v>
      </c>
      <c r="G230" t="s">
        <v>17</v>
      </c>
      <c r="H230">
        <v>540609.02865715302</v>
      </c>
      <c r="I230">
        <v>3.3573039898574799</v>
      </c>
      <c r="K230" t="s">
        <v>67</v>
      </c>
      <c r="L230" t="s">
        <v>17</v>
      </c>
      <c r="M230">
        <v>906258.87134913797</v>
      </c>
      <c r="N230">
        <v>3.38060759309651</v>
      </c>
    </row>
    <row r="231" spans="1:14" x14ac:dyDescent="0.35">
      <c r="A231" t="s">
        <v>55</v>
      </c>
      <c r="B231" t="s">
        <v>18</v>
      </c>
      <c r="C231">
        <v>1297884.79697955</v>
      </c>
      <c r="D231">
        <v>3.3090944311330901</v>
      </c>
      <c r="F231" t="s">
        <v>58</v>
      </c>
      <c r="G231" t="s">
        <v>18</v>
      </c>
      <c r="H231">
        <v>3561013.6215581102</v>
      </c>
      <c r="I231">
        <v>3.3272422760035298</v>
      </c>
      <c r="K231" t="s">
        <v>67</v>
      </c>
      <c r="L231" t="s">
        <v>18</v>
      </c>
      <c r="M231">
        <v>2897044.60416982</v>
      </c>
      <c r="N231">
        <v>3.3498877728196899</v>
      </c>
    </row>
    <row r="232" spans="1:14" x14ac:dyDescent="0.35">
      <c r="A232" t="s">
        <v>55</v>
      </c>
      <c r="B232" t="s">
        <v>19</v>
      </c>
      <c r="C232">
        <v>666018.30581402802</v>
      </c>
      <c r="D232">
        <v>3.3405973838572001</v>
      </c>
      <c r="F232" t="s">
        <v>58</v>
      </c>
      <c r="G232" t="s">
        <v>19</v>
      </c>
      <c r="H232">
        <v>1602091.7247082901</v>
      </c>
      <c r="I232">
        <v>3.3595402999678901</v>
      </c>
      <c r="K232" t="s">
        <v>67</v>
      </c>
      <c r="L232" t="s">
        <v>19</v>
      </c>
      <c r="M232">
        <v>1241303.4377673401</v>
      </c>
      <c r="N232">
        <v>3.3833113194523099</v>
      </c>
    </row>
    <row r="233" spans="1:14" x14ac:dyDescent="0.35">
      <c r="A233" t="s">
        <v>55</v>
      </c>
      <c r="B233" t="s">
        <v>20</v>
      </c>
      <c r="C233">
        <v>25580.9421436374</v>
      </c>
      <c r="D233">
        <v>3.4186299881758</v>
      </c>
      <c r="F233" t="s">
        <v>58</v>
      </c>
      <c r="G233" t="s">
        <v>20</v>
      </c>
      <c r="H233">
        <v>73359.774962412397</v>
      </c>
      <c r="I233">
        <v>3.4373134459592198</v>
      </c>
      <c r="K233" t="s">
        <v>67</v>
      </c>
      <c r="L233" t="s">
        <v>20</v>
      </c>
      <c r="M233">
        <v>59014.0134303749</v>
      </c>
      <c r="N233">
        <v>3.4578395649773999</v>
      </c>
    </row>
    <row r="234" spans="1:14" x14ac:dyDescent="0.35">
      <c r="A234" t="s">
        <v>55</v>
      </c>
      <c r="B234" t="s">
        <v>21</v>
      </c>
      <c r="C234">
        <v>922591.46542964899</v>
      </c>
      <c r="D234">
        <v>3.9150692382361001</v>
      </c>
      <c r="F234" t="s">
        <v>58</v>
      </c>
      <c r="G234" t="s">
        <v>21</v>
      </c>
      <c r="H234">
        <v>2878112.2035812498</v>
      </c>
      <c r="I234">
        <v>3.9399659422277198</v>
      </c>
      <c r="K234" t="s">
        <v>67</v>
      </c>
      <c r="L234" t="s">
        <v>21</v>
      </c>
      <c r="M234">
        <v>2212542.25156837</v>
      </c>
      <c r="N234">
        <v>3.9705466951709898</v>
      </c>
    </row>
    <row r="235" spans="1:14" x14ac:dyDescent="0.35">
      <c r="A235" t="s">
        <v>55</v>
      </c>
      <c r="B235" t="s">
        <v>22</v>
      </c>
      <c r="C235">
        <v>14799.0243809945</v>
      </c>
      <c r="D235">
        <v>4.2769495714413504</v>
      </c>
      <c r="F235" t="s">
        <v>58</v>
      </c>
      <c r="G235" t="s">
        <v>22</v>
      </c>
      <c r="H235">
        <v>33920.652225464801</v>
      </c>
      <c r="I235">
        <v>4.2465923706718502</v>
      </c>
      <c r="K235" t="s">
        <v>67</v>
      </c>
      <c r="L235" t="s">
        <v>22</v>
      </c>
      <c r="M235">
        <v>40426.0946607859</v>
      </c>
      <c r="N235">
        <v>4.2796320271832702</v>
      </c>
    </row>
    <row r="236" spans="1:14" x14ac:dyDescent="0.35">
      <c r="A236" t="s">
        <v>55</v>
      </c>
      <c r="B236" t="s">
        <v>23</v>
      </c>
      <c r="C236">
        <v>3369738.9681142401</v>
      </c>
      <c r="D236">
        <v>6.4901223221501496</v>
      </c>
      <c r="F236" t="s">
        <v>58</v>
      </c>
      <c r="G236" t="s">
        <v>23</v>
      </c>
      <c r="H236">
        <v>6778746.5758999297</v>
      </c>
      <c r="I236">
        <v>6.3550750839943504</v>
      </c>
      <c r="K236" t="s">
        <v>67</v>
      </c>
      <c r="L236" t="s">
        <v>23</v>
      </c>
      <c r="M236">
        <v>9912485.9333720598</v>
      </c>
      <c r="N236">
        <v>6.3796378589952596</v>
      </c>
    </row>
    <row r="237" spans="1:14" x14ac:dyDescent="0.35">
      <c r="A237" t="s">
        <v>55</v>
      </c>
      <c r="B237" t="s">
        <v>24</v>
      </c>
      <c r="C237">
        <v>1181118.85147032</v>
      </c>
      <c r="D237">
        <v>8.7966742714902999</v>
      </c>
      <c r="F237" t="s">
        <v>58</v>
      </c>
      <c r="G237" t="s">
        <v>24</v>
      </c>
      <c r="H237">
        <v>1617486.9720143599</v>
      </c>
      <c r="I237">
        <v>8.6876244717615805</v>
      </c>
      <c r="K237" t="s">
        <v>67</v>
      </c>
      <c r="L237" t="s">
        <v>24</v>
      </c>
      <c r="M237">
        <v>2697240.7017839202</v>
      </c>
      <c r="N237">
        <v>8.7187483481331505</v>
      </c>
    </row>
    <row r="238" spans="1:14" x14ac:dyDescent="0.35">
      <c r="A238" t="s">
        <v>55</v>
      </c>
      <c r="B238" t="s">
        <v>12</v>
      </c>
      <c r="C238">
        <v>249171.61767727399</v>
      </c>
      <c r="D238">
        <v>9.9342329423941003</v>
      </c>
      <c r="F238" t="s">
        <v>58</v>
      </c>
      <c r="G238" t="s">
        <v>12</v>
      </c>
      <c r="H238">
        <v>290912.63905963401</v>
      </c>
      <c r="I238">
        <v>9.8413655745239002</v>
      </c>
      <c r="K238" t="s">
        <v>67</v>
      </c>
      <c r="L238" t="s">
        <v>12</v>
      </c>
      <c r="M238">
        <v>110866.569364717</v>
      </c>
      <c r="N238">
        <v>9.9063795065605902</v>
      </c>
    </row>
    <row r="239" spans="1:14" x14ac:dyDescent="0.35">
      <c r="A239" t="s">
        <v>55</v>
      </c>
      <c r="B239" t="s">
        <v>25</v>
      </c>
      <c r="C239">
        <v>2504961.6071558101</v>
      </c>
      <c r="D239">
        <v>6.73587990395301</v>
      </c>
      <c r="F239" t="s">
        <v>58</v>
      </c>
      <c r="G239" t="s">
        <v>25</v>
      </c>
      <c r="H239">
        <v>4361063.4180537201</v>
      </c>
      <c r="I239">
        <v>6.5903485407623004</v>
      </c>
      <c r="K239" t="s">
        <v>67</v>
      </c>
      <c r="L239" t="s">
        <v>25</v>
      </c>
      <c r="M239">
        <v>4509192.9841826102</v>
      </c>
      <c r="N239">
        <v>6.6488066164064996</v>
      </c>
    </row>
    <row r="240" spans="1:14" x14ac:dyDescent="0.35">
      <c r="A240" t="s">
        <v>55</v>
      </c>
      <c r="B240" t="s">
        <v>26</v>
      </c>
      <c r="C240">
        <v>2453296.6072782502</v>
      </c>
      <c r="D240">
        <v>3.4185830738941001</v>
      </c>
      <c r="F240" t="s">
        <v>58</v>
      </c>
      <c r="G240" t="s">
        <v>26</v>
      </c>
      <c r="H240">
        <v>6556878.4335545804</v>
      </c>
      <c r="I240">
        <v>3.43706693612801</v>
      </c>
      <c r="K240" t="s">
        <v>67</v>
      </c>
      <c r="L240" t="s">
        <v>26</v>
      </c>
      <c r="M240">
        <v>1983922.58502723</v>
      </c>
      <c r="N240">
        <v>3.45783464223604</v>
      </c>
    </row>
    <row r="241" spans="1:14" x14ac:dyDescent="0.35">
      <c r="A241" t="s">
        <v>55</v>
      </c>
      <c r="B241" t="s">
        <v>27</v>
      </c>
      <c r="C241">
        <v>2954750.16530099</v>
      </c>
      <c r="D241">
        <v>6.1865279013946903</v>
      </c>
      <c r="F241" t="s">
        <v>58</v>
      </c>
      <c r="G241" t="s">
        <v>27</v>
      </c>
      <c r="H241">
        <v>5841063.8303573402</v>
      </c>
      <c r="I241">
        <v>6.0660264498244896</v>
      </c>
      <c r="K241" t="s">
        <v>67</v>
      </c>
      <c r="L241" t="s">
        <v>27</v>
      </c>
      <c r="M241">
        <v>7780919.6918013599</v>
      </c>
      <c r="N241">
        <v>6.0938963713896097</v>
      </c>
    </row>
    <row r="242" spans="1:14" x14ac:dyDescent="0.35">
      <c r="A242" t="s">
        <v>55</v>
      </c>
      <c r="B242" t="s">
        <v>28</v>
      </c>
      <c r="C242">
        <v>4417050.53817588</v>
      </c>
      <c r="D242">
        <v>8.7951917903025105</v>
      </c>
      <c r="F242" t="s">
        <v>58</v>
      </c>
      <c r="G242" t="s">
        <v>28</v>
      </c>
      <c r="H242">
        <v>5901035.56675616</v>
      </c>
      <c r="I242">
        <v>8.6851898050641498</v>
      </c>
      <c r="K242" t="s">
        <v>67</v>
      </c>
      <c r="L242" t="s">
        <v>28</v>
      </c>
      <c r="M242">
        <v>9963120.6570040993</v>
      </c>
      <c r="N242">
        <v>8.7170503050488897</v>
      </c>
    </row>
    <row r="243" spans="1:14" x14ac:dyDescent="0.35">
      <c r="A243" t="s">
        <v>56</v>
      </c>
      <c r="B243" t="s">
        <v>5</v>
      </c>
      <c r="C243">
        <v>2607312.55514155</v>
      </c>
      <c r="D243">
        <v>3.46853905375065</v>
      </c>
      <c r="F243" t="s">
        <v>59</v>
      </c>
      <c r="G243" t="s">
        <v>5</v>
      </c>
      <c r="H243">
        <v>8044659.7246397296</v>
      </c>
      <c r="I243">
        <v>3.4670386482228102</v>
      </c>
      <c r="K243" t="s">
        <v>78</v>
      </c>
      <c r="L243" t="s">
        <v>5</v>
      </c>
      <c r="M243">
        <v>6217657.3936353903</v>
      </c>
      <c r="N243">
        <v>3.4917514532513101</v>
      </c>
    </row>
    <row r="244" spans="1:14" x14ac:dyDescent="0.35">
      <c r="A244" t="s">
        <v>56</v>
      </c>
      <c r="B244" t="s">
        <v>7</v>
      </c>
      <c r="C244">
        <v>2245152.1409992101</v>
      </c>
      <c r="D244">
        <v>2.9121920454510901</v>
      </c>
      <c r="F244" t="s">
        <v>59</v>
      </c>
      <c r="G244" t="s">
        <v>7</v>
      </c>
      <c r="H244">
        <v>1888544.37436316</v>
      </c>
      <c r="I244">
        <v>2.9162835360057699</v>
      </c>
      <c r="K244" t="s">
        <v>78</v>
      </c>
      <c r="L244" t="s">
        <v>7</v>
      </c>
      <c r="M244">
        <v>1890259.4933236199</v>
      </c>
      <c r="N244">
        <v>2.9645216388978199</v>
      </c>
    </row>
    <row r="245" spans="1:14" x14ac:dyDescent="0.35">
      <c r="A245" t="s">
        <v>56</v>
      </c>
      <c r="B245" t="s">
        <v>9</v>
      </c>
      <c r="C245">
        <v>23460.498945434701</v>
      </c>
      <c r="D245">
        <v>2.9799184511535999</v>
      </c>
      <c r="F245" t="s">
        <v>59</v>
      </c>
      <c r="G245" t="s">
        <v>9</v>
      </c>
      <c r="H245">
        <v>33169.801810956</v>
      </c>
      <c r="I245">
        <v>2.9752844537680398</v>
      </c>
      <c r="K245" t="s">
        <v>78</v>
      </c>
      <c r="L245" t="s">
        <v>9</v>
      </c>
      <c r="M245">
        <v>14386.3136331935</v>
      </c>
      <c r="N245">
        <v>3.0264489794375802</v>
      </c>
    </row>
    <row r="246" spans="1:14" x14ac:dyDescent="0.35">
      <c r="A246" t="s">
        <v>56</v>
      </c>
      <c r="B246" t="s">
        <v>11</v>
      </c>
      <c r="C246">
        <v>8062.9115150720099</v>
      </c>
      <c r="D246">
        <v>6.8350090217496797</v>
      </c>
      <c r="F246" t="s">
        <v>59</v>
      </c>
      <c r="G246" t="s">
        <v>11</v>
      </c>
      <c r="H246">
        <v>31520.157480026999</v>
      </c>
      <c r="I246">
        <v>6.7154015192764396</v>
      </c>
      <c r="K246" t="s">
        <v>78</v>
      </c>
      <c r="L246" t="s">
        <v>11</v>
      </c>
      <c r="M246">
        <v>26346.914523578402</v>
      </c>
      <c r="N246">
        <v>6.7794748855715303</v>
      </c>
    </row>
    <row r="247" spans="1:14" x14ac:dyDescent="0.35">
      <c r="A247" t="s">
        <v>56</v>
      </c>
      <c r="B247" t="s">
        <v>6</v>
      </c>
      <c r="C247">
        <v>7788.21291815116</v>
      </c>
      <c r="D247">
        <v>5.0713879275368203</v>
      </c>
      <c r="F247" t="s">
        <v>59</v>
      </c>
      <c r="G247" t="s">
        <v>6</v>
      </c>
      <c r="H247">
        <v>20460.569569807602</v>
      </c>
      <c r="I247">
        <v>4.9778409520169298</v>
      </c>
      <c r="K247" t="s">
        <v>78</v>
      </c>
      <c r="L247" t="s">
        <v>6</v>
      </c>
      <c r="M247">
        <v>18462.253882605601</v>
      </c>
      <c r="N247">
        <v>5.0105152617413804</v>
      </c>
    </row>
    <row r="248" spans="1:14" x14ac:dyDescent="0.35">
      <c r="A248" t="s">
        <v>56</v>
      </c>
      <c r="B248" t="s">
        <v>13</v>
      </c>
      <c r="C248">
        <v>11010711.276335999</v>
      </c>
      <c r="D248">
        <v>3.4912707121617199</v>
      </c>
      <c r="F248" t="s">
        <v>59</v>
      </c>
      <c r="G248" t="s">
        <v>13</v>
      </c>
      <c r="H248">
        <v>18310893.528843202</v>
      </c>
      <c r="I248">
        <v>3.4851008145333</v>
      </c>
      <c r="K248" t="s">
        <v>78</v>
      </c>
      <c r="L248" t="s">
        <v>13</v>
      </c>
      <c r="M248">
        <v>18344693.0211416</v>
      </c>
      <c r="N248">
        <v>3.5149555804869101</v>
      </c>
    </row>
    <row r="249" spans="1:14" x14ac:dyDescent="0.35">
      <c r="A249" t="s">
        <v>56</v>
      </c>
      <c r="B249" t="s">
        <v>14</v>
      </c>
      <c r="C249">
        <v>58489.478688648102</v>
      </c>
      <c r="D249">
        <v>5.7000167600734803</v>
      </c>
      <c r="F249" t="s">
        <v>59</v>
      </c>
      <c r="G249" t="s">
        <v>14</v>
      </c>
      <c r="H249">
        <v>4618060.3356472701</v>
      </c>
      <c r="I249">
        <v>5.5621536940718501</v>
      </c>
      <c r="K249" t="s">
        <v>78</v>
      </c>
      <c r="L249" t="s">
        <v>14</v>
      </c>
      <c r="M249">
        <v>2098354.4207900302</v>
      </c>
      <c r="N249">
        <v>5.6062819484750603</v>
      </c>
    </row>
    <row r="250" spans="1:14" x14ac:dyDescent="0.35">
      <c r="A250" t="s">
        <v>56</v>
      </c>
      <c r="B250" t="s">
        <v>15</v>
      </c>
      <c r="C250">
        <v>495486.02402532398</v>
      </c>
      <c r="D250">
        <v>6.9931079762203998</v>
      </c>
      <c r="F250" t="s">
        <v>59</v>
      </c>
      <c r="G250" t="s">
        <v>15</v>
      </c>
      <c r="H250">
        <v>904064.57430098497</v>
      </c>
      <c r="I250">
        <v>6.8216971589138504</v>
      </c>
      <c r="K250" t="s">
        <v>78</v>
      </c>
      <c r="L250" t="s">
        <v>15</v>
      </c>
      <c r="M250">
        <v>1166073.1806801499</v>
      </c>
      <c r="N250">
        <v>6.8684150565095798</v>
      </c>
    </row>
    <row r="251" spans="1:14" x14ac:dyDescent="0.35">
      <c r="A251" t="s">
        <v>56</v>
      </c>
      <c r="B251" t="s">
        <v>8</v>
      </c>
      <c r="C251">
        <v>7992.0922549951101</v>
      </c>
      <c r="D251">
        <v>3.6512796362892699</v>
      </c>
      <c r="F251" t="s">
        <v>59</v>
      </c>
      <c r="G251" t="s">
        <v>8</v>
      </c>
      <c r="H251">
        <v>4048.3586267450401</v>
      </c>
      <c r="I251">
        <v>3.5975535621909498</v>
      </c>
      <c r="K251" t="s">
        <v>78</v>
      </c>
      <c r="L251" t="s">
        <v>8</v>
      </c>
      <c r="M251">
        <v>40002.183358096598</v>
      </c>
      <c r="N251">
        <v>3.63014387080803</v>
      </c>
    </row>
    <row r="252" spans="1:14" x14ac:dyDescent="0.35">
      <c r="A252" t="s">
        <v>56</v>
      </c>
      <c r="B252" t="s">
        <v>16</v>
      </c>
      <c r="C252">
        <v>418400.02765874099</v>
      </c>
      <c r="D252">
        <v>2.7746357712306899</v>
      </c>
      <c r="F252" t="s">
        <v>59</v>
      </c>
      <c r="G252" t="s">
        <v>16</v>
      </c>
      <c r="H252">
        <v>593506.25797427399</v>
      </c>
      <c r="I252">
        <v>2.77424761917066</v>
      </c>
      <c r="K252" t="s">
        <v>78</v>
      </c>
      <c r="L252" t="s">
        <v>16</v>
      </c>
      <c r="M252">
        <v>644925.78394965397</v>
      </c>
      <c r="N252">
        <v>2.81541374137969</v>
      </c>
    </row>
    <row r="253" spans="1:14" x14ac:dyDescent="0.35">
      <c r="A253" t="s">
        <v>56</v>
      </c>
      <c r="B253" t="s">
        <v>10</v>
      </c>
      <c r="C253">
        <v>13696.305586508401</v>
      </c>
      <c r="D253">
        <v>2.8874148438792102</v>
      </c>
      <c r="F253" t="s">
        <v>59</v>
      </c>
      <c r="G253" t="s">
        <v>10</v>
      </c>
      <c r="H253">
        <v>30858.579916795199</v>
      </c>
      <c r="I253">
        <v>2.8737833846167402</v>
      </c>
      <c r="K253" t="s">
        <v>78</v>
      </c>
      <c r="L253" t="s">
        <v>10</v>
      </c>
      <c r="M253">
        <v>39364.225051877998</v>
      </c>
      <c r="N253">
        <v>2.93324667578502</v>
      </c>
    </row>
    <row r="254" spans="1:14" x14ac:dyDescent="0.35">
      <c r="A254" t="s">
        <v>56</v>
      </c>
      <c r="B254" t="s">
        <v>17</v>
      </c>
      <c r="C254">
        <v>270433.529371246</v>
      </c>
      <c r="D254">
        <v>3.3432811732891001</v>
      </c>
      <c r="F254" t="s">
        <v>59</v>
      </c>
      <c r="G254" t="s">
        <v>17</v>
      </c>
      <c r="H254">
        <v>868545.14104029897</v>
      </c>
      <c r="I254">
        <v>3.3474786356561701</v>
      </c>
      <c r="K254" t="s">
        <v>78</v>
      </c>
      <c r="L254" t="s">
        <v>17</v>
      </c>
      <c r="M254">
        <v>643034.30378626904</v>
      </c>
      <c r="N254">
        <v>3.3817727182145401</v>
      </c>
    </row>
    <row r="255" spans="1:14" x14ac:dyDescent="0.35">
      <c r="A255" t="s">
        <v>56</v>
      </c>
      <c r="B255" t="s">
        <v>18</v>
      </c>
      <c r="C255">
        <v>1424264.7184341101</v>
      </c>
      <c r="D255">
        <v>3.3160858764831</v>
      </c>
      <c r="F255" t="s">
        <v>59</v>
      </c>
      <c r="G255" t="s">
        <v>18</v>
      </c>
      <c r="H255">
        <v>4867290.5926035699</v>
      </c>
      <c r="I255">
        <v>3.3173225909303401</v>
      </c>
      <c r="K255" t="s">
        <v>78</v>
      </c>
      <c r="L255" t="s">
        <v>18</v>
      </c>
      <c r="M255">
        <v>3822188.6155325002</v>
      </c>
      <c r="N255">
        <v>3.3510881913852599</v>
      </c>
    </row>
    <row r="256" spans="1:14" x14ac:dyDescent="0.35">
      <c r="A256" t="s">
        <v>56</v>
      </c>
      <c r="B256" t="s">
        <v>19</v>
      </c>
      <c r="C256">
        <v>700617.53158519801</v>
      </c>
      <c r="D256">
        <v>3.3476696364816099</v>
      </c>
      <c r="F256" t="s">
        <v>59</v>
      </c>
      <c r="G256" t="s">
        <v>19</v>
      </c>
      <c r="H256">
        <v>2365668.62575487</v>
      </c>
      <c r="I256">
        <v>3.3520298217381801</v>
      </c>
      <c r="K256" t="s">
        <v>78</v>
      </c>
      <c r="L256" t="s">
        <v>19</v>
      </c>
      <c r="M256">
        <v>1752770.7895106999</v>
      </c>
      <c r="N256">
        <v>3.38424430406045</v>
      </c>
    </row>
    <row r="257" spans="1:14" x14ac:dyDescent="0.35">
      <c r="A257" t="s">
        <v>56</v>
      </c>
      <c r="B257" t="s">
        <v>20</v>
      </c>
      <c r="C257">
        <v>27374.1054456288</v>
      </c>
      <c r="D257">
        <v>3.4266625126055601</v>
      </c>
      <c r="F257" t="s">
        <v>59</v>
      </c>
      <c r="G257" t="s">
        <v>20</v>
      </c>
      <c r="H257">
        <v>89710.434983411003</v>
      </c>
      <c r="I257">
        <v>3.42561061531464</v>
      </c>
      <c r="K257" t="s">
        <v>78</v>
      </c>
      <c r="L257" t="s">
        <v>20</v>
      </c>
      <c r="M257">
        <v>74870.9725171998</v>
      </c>
      <c r="N257">
        <v>3.4584574834179298</v>
      </c>
    </row>
    <row r="258" spans="1:14" x14ac:dyDescent="0.35">
      <c r="A258" t="s">
        <v>56</v>
      </c>
      <c r="B258" t="s">
        <v>21</v>
      </c>
      <c r="C258">
        <v>953957.232292303</v>
      </c>
      <c r="D258">
        <v>3.9218711197645</v>
      </c>
      <c r="F258" t="s">
        <v>59</v>
      </c>
      <c r="G258" t="s">
        <v>21</v>
      </c>
      <c r="H258">
        <v>3365363.3195763598</v>
      </c>
      <c r="I258">
        <v>3.93079505986961</v>
      </c>
      <c r="K258" t="s">
        <v>78</v>
      </c>
      <c r="L258" t="s">
        <v>21</v>
      </c>
      <c r="M258">
        <v>2491230.4159868602</v>
      </c>
      <c r="N258">
        <v>3.9734519890968798</v>
      </c>
    </row>
    <row r="259" spans="1:14" x14ac:dyDescent="0.35">
      <c r="A259" t="s">
        <v>56</v>
      </c>
      <c r="B259" t="s">
        <v>22</v>
      </c>
      <c r="C259">
        <v>16728.5117940317</v>
      </c>
      <c r="D259">
        <v>4.2906444208547496</v>
      </c>
      <c r="F259" t="s">
        <v>59</v>
      </c>
      <c r="G259" t="s">
        <v>22</v>
      </c>
      <c r="H259">
        <v>27973.412788592501</v>
      </c>
      <c r="I259">
        <v>4.2395224218456304</v>
      </c>
      <c r="K259" t="s">
        <v>78</v>
      </c>
      <c r="L259" t="s">
        <v>22</v>
      </c>
      <c r="M259">
        <v>33784.497732590498</v>
      </c>
      <c r="N259">
        <v>4.2802436017301604</v>
      </c>
    </row>
    <row r="260" spans="1:14" x14ac:dyDescent="0.35">
      <c r="A260" t="s">
        <v>56</v>
      </c>
      <c r="B260" t="s">
        <v>23</v>
      </c>
      <c r="C260">
        <v>3614621.4553474798</v>
      </c>
      <c r="D260">
        <v>6.4960305945955303</v>
      </c>
      <c r="F260" t="s">
        <v>59</v>
      </c>
      <c r="G260" t="s">
        <v>23</v>
      </c>
      <c r="H260">
        <v>6026251.7078422196</v>
      </c>
      <c r="I260">
        <v>6.3424014881346702</v>
      </c>
      <c r="K260" t="s">
        <v>78</v>
      </c>
      <c r="L260" t="s">
        <v>23</v>
      </c>
      <c r="M260">
        <v>7110448.1138471803</v>
      </c>
      <c r="N260">
        <v>6.3940281787386102</v>
      </c>
    </row>
    <row r="261" spans="1:14" x14ac:dyDescent="0.35">
      <c r="A261" t="s">
        <v>56</v>
      </c>
      <c r="B261" t="s">
        <v>24</v>
      </c>
      <c r="C261">
        <v>1092899.9866868299</v>
      </c>
      <c r="D261">
        <v>8.8029316161867506</v>
      </c>
      <c r="F261" t="s">
        <v>59</v>
      </c>
      <c r="G261" t="s">
        <v>24</v>
      </c>
      <c r="H261">
        <v>1447765.7869190201</v>
      </c>
      <c r="I261">
        <v>8.6778955054407696</v>
      </c>
      <c r="K261" t="s">
        <v>78</v>
      </c>
      <c r="L261" t="s">
        <v>24</v>
      </c>
      <c r="M261">
        <v>1775937.8403537199</v>
      </c>
      <c r="N261">
        <v>8.7260832405330007</v>
      </c>
    </row>
    <row r="262" spans="1:14" x14ac:dyDescent="0.35">
      <c r="A262" t="s">
        <v>56</v>
      </c>
      <c r="B262" t="s">
        <v>12</v>
      </c>
      <c r="C262">
        <v>17131.732130904998</v>
      </c>
      <c r="D262">
        <v>9.9360777784029004</v>
      </c>
      <c r="F262" t="s">
        <v>59</v>
      </c>
      <c r="G262" t="s">
        <v>12</v>
      </c>
      <c r="H262">
        <v>38856.2135447213</v>
      </c>
      <c r="I262">
        <v>9.8344089219242097</v>
      </c>
      <c r="K262" t="s">
        <v>78</v>
      </c>
      <c r="L262" t="s">
        <v>12</v>
      </c>
      <c r="M262">
        <v>43820.0983728582</v>
      </c>
      <c r="N262">
        <v>9.9096294114646994</v>
      </c>
    </row>
    <row r="263" spans="1:14" x14ac:dyDescent="0.35">
      <c r="A263" t="s">
        <v>56</v>
      </c>
      <c r="B263" t="s">
        <v>25</v>
      </c>
      <c r="C263">
        <v>1947241.1240842401</v>
      </c>
      <c r="D263">
        <v>6.7433490723453602</v>
      </c>
      <c r="F263" t="s">
        <v>59</v>
      </c>
      <c r="G263" t="s">
        <v>25</v>
      </c>
      <c r="H263">
        <v>2805417.0883043702</v>
      </c>
      <c r="I263">
        <v>6.5782257663925998</v>
      </c>
      <c r="K263" t="s">
        <v>78</v>
      </c>
      <c r="L263" t="s">
        <v>25</v>
      </c>
      <c r="M263">
        <v>3458505.3605720201</v>
      </c>
      <c r="N263">
        <v>6.6658701016529296</v>
      </c>
    </row>
    <row r="264" spans="1:14" x14ac:dyDescent="0.35">
      <c r="A264" t="s">
        <v>56</v>
      </c>
      <c r="B264" t="s">
        <v>26</v>
      </c>
      <c r="C264">
        <v>1290346.31679966</v>
      </c>
      <c r="D264">
        <v>3.4238526649623799</v>
      </c>
      <c r="F264" t="s">
        <v>59</v>
      </c>
      <c r="G264" t="s">
        <v>26</v>
      </c>
      <c r="H264">
        <v>2782185.1449173698</v>
      </c>
      <c r="I264">
        <v>3.4284289746565899</v>
      </c>
      <c r="K264" t="s">
        <v>78</v>
      </c>
      <c r="L264" t="s">
        <v>26</v>
      </c>
      <c r="M264">
        <v>2050108.51227157</v>
      </c>
      <c r="N264">
        <v>3.4592516355898901</v>
      </c>
    </row>
    <row r="265" spans="1:14" x14ac:dyDescent="0.35">
      <c r="A265" t="s">
        <v>56</v>
      </c>
      <c r="B265" t="s">
        <v>27</v>
      </c>
      <c r="C265">
        <v>3089138.7744321399</v>
      </c>
      <c r="D265">
        <v>6.1921410060612896</v>
      </c>
      <c r="F265" t="s">
        <v>59</v>
      </c>
      <c r="G265" t="s">
        <v>27</v>
      </c>
      <c r="H265">
        <v>4955766.0604219399</v>
      </c>
      <c r="I265">
        <v>6.05285608080675</v>
      </c>
      <c r="K265" t="s">
        <v>78</v>
      </c>
      <c r="L265" t="s">
        <v>27</v>
      </c>
      <c r="M265">
        <v>6188848.9198199203</v>
      </c>
      <c r="N265">
        <v>6.1095251071069097</v>
      </c>
    </row>
    <row r="266" spans="1:14" x14ac:dyDescent="0.35">
      <c r="A266" t="s">
        <v>56</v>
      </c>
      <c r="B266" t="s">
        <v>28</v>
      </c>
      <c r="C266">
        <v>4144018.0975576099</v>
      </c>
      <c r="D266">
        <v>8.8011942865973403</v>
      </c>
      <c r="F266" t="s">
        <v>59</v>
      </c>
      <c r="G266" t="s">
        <v>28</v>
      </c>
      <c r="H266">
        <v>5285454.8358197901</v>
      </c>
      <c r="I266">
        <v>8.6751620332616302</v>
      </c>
      <c r="K266" t="s">
        <v>78</v>
      </c>
      <c r="L266" t="s">
        <v>28</v>
      </c>
      <c r="M266">
        <v>6850492.8082200401</v>
      </c>
      <c r="N266">
        <v>8.7247356187990395</v>
      </c>
    </row>
    <row r="267" spans="1:14" x14ac:dyDescent="0.35">
      <c r="A267" t="s">
        <v>57</v>
      </c>
      <c r="B267" t="s">
        <v>5</v>
      </c>
      <c r="C267">
        <v>2479483.1649077898</v>
      </c>
      <c r="D267">
        <v>3.46925636261208</v>
      </c>
      <c r="F267" t="s">
        <v>69</v>
      </c>
      <c r="G267" t="s">
        <v>5</v>
      </c>
      <c r="H267">
        <v>5370483.9531093799</v>
      </c>
      <c r="I267">
        <v>3.47480959271638</v>
      </c>
      <c r="K267" t="s">
        <v>79</v>
      </c>
      <c r="L267" t="s">
        <v>5</v>
      </c>
      <c r="M267">
        <v>3305603.75797942</v>
      </c>
      <c r="N267">
        <v>3.4730397276476999</v>
      </c>
    </row>
    <row r="268" spans="1:14" x14ac:dyDescent="0.35">
      <c r="A268" t="s">
        <v>57</v>
      </c>
      <c r="B268" t="s">
        <v>7</v>
      </c>
      <c r="C268">
        <v>2329241.79457029</v>
      </c>
      <c r="D268">
        <v>2.9291740991003601</v>
      </c>
      <c r="F268" t="s">
        <v>69</v>
      </c>
      <c r="G268" t="s">
        <v>7</v>
      </c>
      <c r="H268">
        <v>2634432.6001424501</v>
      </c>
      <c r="I268">
        <v>2.9308921176712901</v>
      </c>
      <c r="K268" t="s">
        <v>79</v>
      </c>
      <c r="L268" t="s">
        <v>7</v>
      </c>
      <c r="M268">
        <v>2196445.9236173602</v>
      </c>
      <c r="N268">
        <v>2.9424112820380599</v>
      </c>
    </row>
    <row r="269" spans="1:14" x14ac:dyDescent="0.35">
      <c r="A269" t="s">
        <v>57</v>
      </c>
      <c r="B269" t="s">
        <v>9</v>
      </c>
      <c r="C269">
        <v>6094.5410329111801</v>
      </c>
      <c r="D269">
        <v>2.9885540210341</v>
      </c>
      <c r="F269" t="s">
        <v>69</v>
      </c>
      <c r="G269" t="s">
        <v>9</v>
      </c>
      <c r="H269">
        <v>136130.94207797101</v>
      </c>
      <c r="I269">
        <v>2.9915643753512402</v>
      </c>
      <c r="K269" t="s">
        <v>79</v>
      </c>
      <c r="L269" t="s">
        <v>9</v>
      </c>
      <c r="M269">
        <v>15573.1851494687</v>
      </c>
      <c r="N269">
        <v>2.99955982344057</v>
      </c>
    </row>
    <row r="270" spans="1:14" x14ac:dyDescent="0.35">
      <c r="A270" t="s">
        <v>57</v>
      </c>
      <c r="B270" t="s">
        <v>11</v>
      </c>
      <c r="C270">
        <v>3935.7699220644299</v>
      </c>
      <c r="D270">
        <v>6.82699547340472</v>
      </c>
      <c r="F270" t="s">
        <v>69</v>
      </c>
      <c r="G270" t="s">
        <v>11</v>
      </c>
      <c r="H270">
        <v>39542.414077318797</v>
      </c>
      <c r="I270">
        <v>6.7271833429939596</v>
      </c>
      <c r="K270" t="s">
        <v>79</v>
      </c>
      <c r="L270" t="s">
        <v>11</v>
      </c>
      <c r="M270">
        <v>16319.8212808266</v>
      </c>
      <c r="N270">
        <v>6.7624317819773099</v>
      </c>
    </row>
    <row r="271" spans="1:14" x14ac:dyDescent="0.35">
      <c r="A271" t="s">
        <v>57</v>
      </c>
      <c r="B271" t="s">
        <v>6</v>
      </c>
      <c r="C271">
        <v>1716.91541998348</v>
      </c>
      <c r="D271">
        <v>5.0577273568309202</v>
      </c>
      <c r="F271" t="s">
        <v>69</v>
      </c>
      <c r="G271" t="s">
        <v>6</v>
      </c>
      <c r="H271">
        <v>269170.892785465</v>
      </c>
      <c r="I271">
        <v>4.98017330310718</v>
      </c>
      <c r="K271" t="s">
        <v>79</v>
      </c>
      <c r="L271" t="s">
        <v>6</v>
      </c>
      <c r="M271">
        <v>15230.4912860923</v>
      </c>
      <c r="N271">
        <v>4.9918091246705902</v>
      </c>
    </row>
    <row r="272" spans="1:14" x14ac:dyDescent="0.35">
      <c r="A272" t="s">
        <v>57</v>
      </c>
      <c r="B272" t="s">
        <v>13</v>
      </c>
      <c r="C272">
        <v>8186634.9686111901</v>
      </c>
      <c r="D272">
        <v>3.49135249676333</v>
      </c>
      <c r="F272" t="s">
        <v>69</v>
      </c>
      <c r="G272" t="s">
        <v>13</v>
      </c>
      <c r="H272">
        <v>29765586.835154101</v>
      </c>
      <c r="I272">
        <v>3.4940501756771098</v>
      </c>
      <c r="K272" t="s">
        <v>79</v>
      </c>
      <c r="L272" t="s">
        <v>13</v>
      </c>
      <c r="M272">
        <v>9925045.6284508891</v>
      </c>
      <c r="N272">
        <v>3.4945826310433499</v>
      </c>
    </row>
    <row r="273" spans="1:14" x14ac:dyDescent="0.35">
      <c r="A273" t="s">
        <v>57</v>
      </c>
      <c r="B273" t="s">
        <v>14</v>
      </c>
      <c r="C273">
        <v>285392.823363945</v>
      </c>
      <c r="D273">
        <v>5.6948257467239101</v>
      </c>
      <c r="F273" t="s">
        <v>69</v>
      </c>
      <c r="G273" t="s">
        <v>14</v>
      </c>
      <c r="H273">
        <v>5408513.6473528901</v>
      </c>
      <c r="I273">
        <v>5.56924194524575</v>
      </c>
      <c r="K273" t="s">
        <v>79</v>
      </c>
      <c r="L273" t="s">
        <v>14</v>
      </c>
      <c r="M273">
        <v>561867.33710411401</v>
      </c>
      <c r="N273">
        <v>5.5820839479490898</v>
      </c>
    </row>
    <row r="274" spans="1:14" x14ac:dyDescent="0.35">
      <c r="A274" t="s">
        <v>57</v>
      </c>
      <c r="B274" t="s">
        <v>15</v>
      </c>
      <c r="C274">
        <v>328219.68267954298</v>
      </c>
      <c r="D274">
        <v>6.9939850755329198</v>
      </c>
      <c r="F274" t="s">
        <v>69</v>
      </c>
      <c r="G274" t="s">
        <v>15</v>
      </c>
      <c r="H274">
        <v>2237489.6625561998</v>
      </c>
      <c r="I274">
        <v>6.8284878708447296</v>
      </c>
      <c r="K274" t="s">
        <v>79</v>
      </c>
      <c r="L274" t="s">
        <v>15</v>
      </c>
      <c r="M274">
        <v>394198.365833216</v>
      </c>
      <c r="N274">
        <v>6.8449724433309198</v>
      </c>
    </row>
    <row r="275" spans="1:14" x14ac:dyDescent="0.35">
      <c r="A275" t="s">
        <v>57</v>
      </c>
      <c r="B275" t="s">
        <v>8</v>
      </c>
      <c r="C275">
        <v>5310.3567221441399</v>
      </c>
      <c r="D275">
        <v>3.8233257924144999</v>
      </c>
      <c r="F275" t="s">
        <v>69</v>
      </c>
      <c r="G275" t="s">
        <v>8</v>
      </c>
      <c r="H275">
        <v>27788.1431082237</v>
      </c>
      <c r="I275">
        <v>3.6068876534386098</v>
      </c>
      <c r="K275" t="s">
        <v>79</v>
      </c>
      <c r="L275" t="s">
        <v>8</v>
      </c>
      <c r="M275">
        <v>27081.266618556299</v>
      </c>
      <c r="N275">
        <v>3.6140065122898202</v>
      </c>
    </row>
    <row r="276" spans="1:14" x14ac:dyDescent="0.35">
      <c r="A276" t="s">
        <v>57</v>
      </c>
      <c r="B276" t="s">
        <v>16</v>
      </c>
      <c r="C276">
        <v>539167.41401553305</v>
      </c>
      <c r="D276">
        <v>2.7781502082986198</v>
      </c>
      <c r="F276" t="s">
        <v>69</v>
      </c>
      <c r="G276" t="s">
        <v>16</v>
      </c>
      <c r="H276">
        <v>694487.05510984897</v>
      </c>
      <c r="I276">
        <v>2.7841479282853099</v>
      </c>
      <c r="K276" t="s">
        <v>79</v>
      </c>
      <c r="L276" t="s">
        <v>16</v>
      </c>
      <c r="M276">
        <v>641165.81982829794</v>
      </c>
      <c r="N276">
        <v>2.7954421477132501</v>
      </c>
    </row>
    <row r="277" spans="1:14" x14ac:dyDescent="0.35">
      <c r="A277" t="s">
        <v>57</v>
      </c>
      <c r="B277" t="s">
        <v>10</v>
      </c>
      <c r="C277">
        <v>81387.806971131999</v>
      </c>
      <c r="D277">
        <v>2.8968338958637401</v>
      </c>
      <c r="F277" t="s">
        <v>69</v>
      </c>
      <c r="G277" t="s">
        <v>10</v>
      </c>
      <c r="H277">
        <v>209964.24680727499</v>
      </c>
      <c r="I277">
        <v>2.89445188951031</v>
      </c>
      <c r="K277" t="s">
        <v>79</v>
      </c>
      <c r="L277" t="s">
        <v>10</v>
      </c>
      <c r="M277">
        <v>35343.415916766899</v>
      </c>
      <c r="N277">
        <v>2.91257155508809</v>
      </c>
    </row>
    <row r="278" spans="1:14" x14ac:dyDescent="0.35">
      <c r="A278" t="s">
        <v>57</v>
      </c>
      <c r="B278" t="s">
        <v>17</v>
      </c>
      <c r="C278">
        <v>7495148.8276678696</v>
      </c>
      <c r="D278">
        <v>3.34656358399261</v>
      </c>
      <c r="F278" t="s">
        <v>69</v>
      </c>
      <c r="G278" t="s">
        <v>17</v>
      </c>
      <c r="H278">
        <v>555698.14466776198</v>
      </c>
      <c r="I278">
        <v>3.3544932234773399</v>
      </c>
      <c r="K278" t="s">
        <v>79</v>
      </c>
      <c r="L278" t="s">
        <v>17</v>
      </c>
      <c r="M278">
        <v>390390.582712534</v>
      </c>
      <c r="N278">
        <v>3.3613978643447102</v>
      </c>
    </row>
    <row r="279" spans="1:14" x14ac:dyDescent="0.35">
      <c r="A279" t="s">
        <v>57</v>
      </c>
      <c r="B279" t="s">
        <v>18</v>
      </c>
      <c r="C279">
        <v>876967.85728319199</v>
      </c>
      <c r="D279">
        <v>3.31658474945668</v>
      </c>
      <c r="F279" t="s">
        <v>69</v>
      </c>
      <c r="G279" t="s">
        <v>18</v>
      </c>
      <c r="H279">
        <v>3859942.6011598399</v>
      </c>
      <c r="I279">
        <v>3.3247645408006998</v>
      </c>
      <c r="K279" t="s">
        <v>79</v>
      </c>
      <c r="L279" t="s">
        <v>18</v>
      </c>
      <c r="M279">
        <v>2751718.5197686101</v>
      </c>
      <c r="N279">
        <v>3.3285944619213899</v>
      </c>
    </row>
    <row r="280" spans="1:14" x14ac:dyDescent="0.35">
      <c r="A280" t="s">
        <v>57</v>
      </c>
      <c r="B280" t="s">
        <v>19</v>
      </c>
      <c r="C280">
        <v>475447.734802944</v>
      </c>
      <c r="D280">
        <v>3.3495067929437501</v>
      </c>
      <c r="F280" t="s">
        <v>69</v>
      </c>
      <c r="G280" t="s">
        <v>19</v>
      </c>
      <c r="H280">
        <v>1807892.65052289</v>
      </c>
      <c r="I280">
        <v>3.3575470164616998</v>
      </c>
      <c r="K280" t="s">
        <v>79</v>
      </c>
      <c r="L280" t="s">
        <v>19</v>
      </c>
      <c r="M280">
        <v>1134289.7819584401</v>
      </c>
      <c r="N280">
        <v>3.3640629456263</v>
      </c>
    </row>
    <row r="281" spans="1:14" x14ac:dyDescent="0.35">
      <c r="A281" t="s">
        <v>57</v>
      </c>
      <c r="B281" t="s">
        <v>20</v>
      </c>
      <c r="C281">
        <v>31629.875828395001</v>
      </c>
      <c r="D281">
        <v>3.4274407728335099</v>
      </c>
      <c r="F281" t="s">
        <v>69</v>
      </c>
      <c r="G281" t="s">
        <v>20</v>
      </c>
      <c r="H281">
        <v>68901.263538245097</v>
      </c>
      <c r="I281">
        <v>3.4321769796226</v>
      </c>
      <c r="K281" t="s">
        <v>79</v>
      </c>
      <c r="L281" t="s">
        <v>20</v>
      </c>
      <c r="M281">
        <v>55612.572817503897</v>
      </c>
      <c r="N281">
        <v>3.43773792424853</v>
      </c>
    </row>
    <row r="282" spans="1:14" x14ac:dyDescent="0.35">
      <c r="A282" t="s">
        <v>57</v>
      </c>
      <c r="B282" t="s">
        <v>21</v>
      </c>
      <c r="C282">
        <v>1169047.5254325201</v>
      </c>
      <c r="D282">
        <v>3.9222086413168502</v>
      </c>
      <c r="F282" t="s">
        <v>69</v>
      </c>
      <c r="G282" t="s">
        <v>21</v>
      </c>
      <c r="H282">
        <v>3645658.1289747301</v>
      </c>
      <c r="I282">
        <v>3.9376013405996901</v>
      </c>
      <c r="K282" t="s">
        <v>79</v>
      </c>
      <c r="L282" t="s">
        <v>21</v>
      </c>
      <c r="M282">
        <v>1691826.6929033999</v>
      </c>
      <c r="N282">
        <v>3.9538994881546801</v>
      </c>
    </row>
    <row r="283" spans="1:14" x14ac:dyDescent="0.35">
      <c r="A283" t="s">
        <v>57</v>
      </c>
      <c r="B283" t="s">
        <v>22</v>
      </c>
      <c r="C283">
        <v>27083.9336022231</v>
      </c>
      <c r="D283">
        <v>4.2880460047143503</v>
      </c>
      <c r="F283" t="s">
        <v>69</v>
      </c>
      <c r="G283" t="s">
        <v>22</v>
      </c>
      <c r="H283">
        <v>33109.544601382702</v>
      </c>
      <c r="I283">
        <v>4.24676613453647</v>
      </c>
      <c r="K283" t="s">
        <v>79</v>
      </c>
      <c r="L283" t="s">
        <v>22</v>
      </c>
      <c r="M283">
        <v>36671.520792969</v>
      </c>
      <c r="N283">
        <v>4.2606263993957096</v>
      </c>
    </row>
    <row r="284" spans="1:14" x14ac:dyDescent="0.35">
      <c r="A284" t="s">
        <v>57</v>
      </c>
      <c r="B284" t="s">
        <v>23</v>
      </c>
      <c r="C284">
        <v>5786223.0974391801</v>
      </c>
      <c r="D284">
        <v>6.4969161384741803</v>
      </c>
      <c r="F284" t="s">
        <v>69</v>
      </c>
      <c r="G284" t="s">
        <v>23</v>
      </c>
      <c r="H284">
        <v>7141994.2268488202</v>
      </c>
      <c r="I284">
        <v>6.3482099753462702</v>
      </c>
      <c r="K284" t="s">
        <v>79</v>
      </c>
      <c r="L284" t="s">
        <v>23</v>
      </c>
      <c r="M284">
        <v>6887274.8188793398</v>
      </c>
      <c r="N284">
        <v>6.3708569339045402</v>
      </c>
    </row>
    <row r="285" spans="1:14" x14ac:dyDescent="0.35">
      <c r="A285" t="s">
        <v>57</v>
      </c>
      <c r="B285" t="s">
        <v>24</v>
      </c>
      <c r="C285">
        <v>1801011.9949672199</v>
      </c>
      <c r="D285">
        <v>8.8041160033156896</v>
      </c>
      <c r="F285" t="s">
        <v>69</v>
      </c>
      <c r="G285" t="s">
        <v>24</v>
      </c>
      <c r="H285">
        <v>1747950.15617373</v>
      </c>
      <c r="I285">
        <v>8.6841644738139205</v>
      </c>
      <c r="K285" t="s">
        <v>79</v>
      </c>
      <c r="L285" t="s">
        <v>24</v>
      </c>
      <c r="M285">
        <v>1632467.5328323301</v>
      </c>
      <c r="N285">
        <v>8.7045142934641095</v>
      </c>
    </row>
    <row r="286" spans="1:14" x14ac:dyDescent="0.35">
      <c r="A286" t="s">
        <v>57</v>
      </c>
      <c r="B286" t="s">
        <v>12</v>
      </c>
      <c r="C286">
        <v>53345.903353162699</v>
      </c>
      <c r="D286">
        <v>9.9381700922311804</v>
      </c>
      <c r="F286" t="s">
        <v>69</v>
      </c>
      <c r="G286" t="s">
        <v>12</v>
      </c>
      <c r="H286">
        <v>326957.99865372799</v>
      </c>
      <c r="I286">
        <v>9.8376051066948307</v>
      </c>
      <c r="K286" t="s">
        <v>79</v>
      </c>
      <c r="L286" t="s">
        <v>12</v>
      </c>
      <c r="M286">
        <v>41337.581748691198</v>
      </c>
      <c r="N286">
        <v>9.8924074686268195</v>
      </c>
    </row>
    <row r="287" spans="1:14" x14ac:dyDescent="0.35">
      <c r="A287" t="s">
        <v>57</v>
      </c>
      <c r="B287" t="s">
        <v>25</v>
      </c>
      <c r="C287">
        <v>3522474.0307252998</v>
      </c>
      <c r="D287">
        <v>6.7453335328258204</v>
      </c>
      <c r="F287" t="s">
        <v>69</v>
      </c>
      <c r="G287" t="s">
        <v>25</v>
      </c>
      <c r="H287">
        <v>4291113.3084512996</v>
      </c>
      <c r="I287">
        <v>6.5846064030630602</v>
      </c>
      <c r="K287" t="s">
        <v>79</v>
      </c>
      <c r="L287" t="s">
        <v>25</v>
      </c>
      <c r="M287">
        <v>3153776.5423277901</v>
      </c>
      <c r="N287">
        <v>6.6421144800329701</v>
      </c>
    </row>
    <row r="288" spans="1:14" x14ac:dyDescent="0.35">
      <c r="A288" t="s">
        <v>57</v>
      </c>
      <c r="B288" t="s">
        <v>26</v>
      </c>
      <c r="C288">
        <v>1197817.58707327</v>
      </c>
      <c r="D288">
        <v>3.4253783631991999</v>
      </c>
      <c r="F288" t="s">
        <v>69</v>
      </c>
      <c r="G288" t="s">
        <v>26</v>
      </c>
      <c r="H288">
        <v>7156151.9151252601</v>
      </c>
      <c r="I288">
        <v>3.43381879456591</v>
      </c>
      <c r="K288" t="s">
        <v>79</v>
      </c>
      <c r="L288" t="s">
        <v>26</v>
      </c>
      <c r="M288">
        <v>1437240.8945992701</v>
      </c>
      <c r="N288">
        <v>3.4408234635666801</v>
      </c>
    </row>
    <row r="289" spans="1:14" x14ac:dyDescent="0.35">
      <c r="A289" t="s">
        <v>57</v>
      </c>
      <c r="B289" t="s">
        <v>27</v>
      </c>
      <c r="C289">
        <v>5040010.4321143199</v>
      </c>
      <c r="D289">
        <v>6.1942355970592597</v>
      </c>
      <c r="F289" t="s">
        <v>69</v>
      </c>
      <c r="G289" t="s">
        <v>27</v>
      </c>
      <c r="H289">
        <v>6388148.5768324398</v>
      </c>
      <c r="I289">
        <v>6.0602198864477304</v>
      </c>
      <c r="K289" t="s">
        <v>79</v>
      </c>
      <c r="L289" t="s">
        <v>27</v>
      </c>
      <c r="M289">
        <v>5806224.2847051304</v>
      </c>
      <c r="N289">
        <v>6.0862036024011399</v>
      </c>
    </row>
    <row r="290" spans="1:14" x14ac:dyDescent="0.35">
      <c r="A290" t="s">
        <v>57</v>
      </c>
      <c r="B290" t="s">
        <v>28</v>
      </c>
      <c r="C290">
        <v>6733226.1114650499</v>
      </c>
      <c r="D290">
        <v>8.8020865532082997</v>
      </c>
      <c r="F290" t="s">
        <v>69</v>
      </c>
      <c r="G290" t="s">
        <v>28</v>
      </c>
      <c r="H290">
        <v>6334278.6849017302</v>
      </c>
      <c r="I290">
        <v>8.6817901410764993</v>
      </c>
      <c r="K290" t="s">
        <v>79</v>
      </c>
      <c r="L290" t="s">
        <v>28</v>
      </c>
      <c r="M290">
        <v>6138029.6935118102</v>
      </c>
      <c r="N290">
        <v>8.7016198577574499</v>
      </c>
    </row>
    <row r="291" spans="1:14" x14ac:dyDescent="0.35">
      <c r="F291" t="s">
        <v>60</v>
      </c>
      <c r="G291" t="s">
        <v>5</v>
      </c>
      <c r="H291">
        <v>6950487.63145083</v>
      </c>
      <c r="I291">
        <v>3.4905802725975201</v>
      </c>
      <c r="K291" t="s">
        <v>80</v>
      </c>
      <c r="L291" t="s">
        <v>5</v>
      </c>
      <c r="M291">
        <v>4583678.87317748</v>
      </c>
      <c r="N291">
        <v>3.4653084105360699</v>
      </c>
    </row>
    <row r="292" spans="1:14" x14ac:dyDescent="0.35">
      <c r="F292" t="s">
        <v>60</v>
      </c>
      <c r="G292" t="s">
        <v>7</v>
      </c>
      <c r="H292">
        <v>2090761.96410977</v>
      </c>
      <c r="I292">
        <v>2.9493301937396001</v>
      </c>
      <c r="K292" t="s">
        <v>80</v>
      </c>
      <c r="L292" t="s">
        <v>7</v>
      </c>
      <c r="M292">
        <v>1785115.62224361</v>
      </c>
      <c r="N292">
        <v>2.92972151933159</v>
      </c>
    </row>
    <row r="293" spans="1:14" x14ac:dyDescent="0.35">
      <c r="F293" t="s">
        <v>60</v>
      </c>
      <c r="G293" t="s">
        <v>9</v>
      </c>
      <c r="H293">
        <v>32527.0660537683</v>
      </c>
      <c r="I293">
        <v>3.00209827272763</v>
      </c>
      <c r="K293" t="s">
        <v>80</v>
      </c>
      <c r="L293" t="s">
        <v>9</v>
      </c>
      <c r="M293">
        <v>22585.131090758299</v>
      </c>
      <c r="N293">
        <v>2.9885771663352001</v>
      </c>
    </row>
    <row r="294" spans="1:14" x14ac:dyDescent="0.35">
      <c r="F294" t="s">
        <v>60</v>
      </c>
      <c r="G294" t="s">
        <v>11</v>
      </c>
      <c r="H294">
        <v>26345.896539633599</v>
      </c>
      <c r="I294">
        <v>6.73432931172509</v>
      </c>
      <c r="K294" t="s">
        <v>80</v>
      </c>
      <c r="L294" t="s">
        <v>11</v>
      </c>
      <c r="M294">
        <v>21519.6549812454</v>
      </c>
      <c r="N294">
        <v>6.7496827829090504</v>
      </c>
    </row>
    <row r="295" spans="1:14" x14ac:dyDescent="0.35">
      <c r="F295" t="s">
        <v>60</v>
      </c>
      <c r="G295" t="s">
        <v>6</v>
      </c>
      <c r="H295">
        <v>16535.8756156319</v>
      </c>
      <c r="I295">
        <v>5.0005527002580603</v>
      </c>
      <c r="K295" t="s">
        <v>80</v>
      </c>
      <c r="L295" t="s">
        <v>6</v>
      </c>
      <c r="M295">
        <v>15409.923406329501</v>
      </c>
      <c r="N295">
        <v>4.9781387336485903</v>
      </c>
    </row>
    <row r="296" spans="1:14" x14ac:dyDescent="0.35">
      <c r="F296" t="s">
        <v>60</v>
      </c>
      <c r="G296" t="s">
        <v>13</v>
      </c>
      <c r="H296">
        <v>16197260.229263101</v>
      </c>
      <c r="I296">
        <v>3.5080032712730098</v>
      </c>
      <c r="K296" t="s">
        <v>80</v>
      </c>
      <c r="L296" t="s">
        <v>13</v>
      </c>
      <c r="M296">
        <v>14595426.8866014</v>
      </c>
      <c r="N296">
        <v>3.48732422981917</v>
      </c>
    </row>
    <row r="297" spans="1:14" x14ac:dyDescent="0.35">
      <c r="F297" t="s">
        <v>60</v>
      </c>
      <c r="G297" t="s">
        <v>14</v>
      </c>
      <c r="H297">
        <v>1874495.4323621299</v>
      </c>
      <c r="I297">
        <v>5.5852437063682103</v>
      </c>
      <c r="K297" t="s">
        <v>80</v>
      </c>
      <c r="L297" t="s">
        <v>14</v>
      </c>
      <c r="M297">
        <v>2987514.99716896</v>
      </c>
      <c r="N297">
        <v>5.5759016480609702</v>
      </c>
    </row>
    <row r="298" spans="1:14" x14ac:dyDescent="0.35">
      <c r="F298" t="s">
        <v>60</v>
      </c>
      <c r="G298" t="s">
        <v>15</v>
      </c>
      <c r="H298">
        <v>1182047.2697801599</v>
      </c>
      <c r="I298">
        <v>6.8430416348271699</v>
      </c>
      <c r="K298" t="s">
        <v>80</v>
      </c>
      <c r="L298" t="s">
        <v>15</v>
      </c>
      <c r="M298">
        <v>567773.05701986095</v>
      </c>
      <c r="N298">
        <v>6.8366566139606801</v>
      </c>
    </row>
    <row r="299" spans="1:14" x14ac:dyDescent="0.35">
      <c r="F299" t="s">
        <v>60</v>
      </c>
      <c r="G299" t="s">
        <v>8</v>
      </c>
      <c r="H299">
        <v>8750.21438720068</v>
      </c>
      <c r="I299">
        <v>3.6309188631595699</v>
      </c>
      <c r="K299" t="s">
        <v>80</v>
      </c>
      <c r="L299" t="s">
        <v>8</v>
      </c>
      <c r="M299">
        <v>47852.809206759099</v>
      </c>
      <c r="N299">
        <v>3.6062908840994501</v>
      </c>
    </row>
    <row r="300" spans="1:14" x14ac:dyDescent="0.35">
      <c r="F300" t="s">
        <v>60</v>
      </c>
      <c r="G300" t="s">
        <v>16</v>
      </c>
      <c r="H300">
        <v>589681.86962748703</v>
      </c>
      <c r="I300">
        <v>2.8001602215590999</v>
      </c>
      <c r="K300" t="s">
        <v>80</v>
      </c>
      <c r="L300" t="s">
        <v>16</v>
      </c>
      <c r="M300">
        <v>584919.639613498</v>
      </c>
      <c r="N300">
        <v>2.7864068752581299</v>
      </c>
    </row>
    <row r="301" spans="1:14" x14ac:dyDescent="0.35">
      <c r="F301" t="s">
        <v>60</v>
      </c>
      <c r="G301" t="s">
        <v>10</v>
      </c>
      <c r="H301">
        <v>22842.625844435799</v>
      </c>
      <c r="I301">
        <v>2.9201453317435901</v>
      </c>
      <c r="K301" t="s">
        <v>80</v>
      </c>
      <c r="L301" t="s">
        <v>10</v>
      </c>
      <c r="M301">
        <v>42280.484589019397</v>
      </c>
      <c r="N301">
        <v>2.9008316411154502</v>
      </c>
    </row>
    <row r="302" spans="1:14" x14ac:dyDescent="0.35">
      <c r="F302" t="s">
        <v>60</v>
      </c>
      <c r="G302" t="s">
        <v>17</v>
      </c>
      <c r="H302">
        <v>729406.06717217702</v>
      </c>
      <c r="I302">
        <v>3.3711319215277902</v>
      </c>
      <c r="K302" t="s">
        <v>80</v>
      </c>
      <c r="L302" t="s">
        <v>17</v>
      </c>
      <c r="M302">
        <v>568702.40857277496</v>
      </c>
      <c r="N302">
        <v>3.35454371873444</v>
      </c>
    </row>
    <row r="303" spans="1:14" x14ac:dyDescent="0.35">
      <c r="F303" t="s">
        <v>60</v>
      </c>
      <c r="G303" t="s">
        <v>18</v>
      </c>
      <c r="H303">
        <v>3807379.9107673201</v>
      </c>
      <c r="I303">
        <v>3.3413178287235898</v>
      </c>
      <c r="K303" t="s">
        <v>80</v>
      </c>
      <c r="L303" t="s">
        <v>18</v>
      </c>
      <c r="M303">
        <v>3779553.1169366599</v>
      </c>
      <c r="N303">
        <v>3.3223894245235499</v>
      </c>
    </row>
    <row r="304" spans="1:14" x14ac:dyDescent="0.35">
      <c r="F304" t="s">
        <v>60</v>
      </c>
      <c r="G304" t="s">
        <v>19</v>
      </c>
      <c r="H304">
        <v>1886107.2241062601</v>
      </c>
      <c r="I304">
        <v>3.37482227313577</v>
      </c>
      <c r="K304" t="s">
        <v>80</v>
      </c>
      <c r="L304" t="s">
        <v>19</v>
      </c>
      <c r="M304">
        <v>1640487.8166926301</v>
      </c>
      <c r="N304">
        <v>3.3576843481891898</v>
      </c>
    </row>
    <row r="305" spans="6:14" x14ac:dyDescent="0.35">
      <c r="F305" t="s">
        <v>60</v>
      </c>
      <c r="G305" t="s">
        <v>20</v>
      </c>
      <c r="H305">
        <v>75125.786221791495</v>
      </c>
      <c r="I305">
        <v>3.4500862851721199</v>
      </c>
      <c r="K305" t="s">
        <v>80</v>
      </c>
      <c r="L305" t="s">
        <v>20</v>
      </c>
      <c r="M305">
        <v>73865.085142766504</v>
      </c>
      <c r="N305">
        <v>3.4306987262653301</v>
      </c>
    </row>
    <row r="306" spans="6:14" x14ac:dyDescent="0.35">
      <c r="F306" t="s">
        <v>60</v>
      </c>
      <c r="G306" t="s">
        <v>21</v>
      </c>
      <c r="H306">
        <v>2415826.18912818</v>
      </c>
      <c r="I306">
        <v>3.95313793952183</v>
      </c>
      <c r="K306" t="s">
        <v>80</v>
      </c>
      <c r="L306" t="s">
        <v>21</v>
      </c>
      <c r="M306">
        <v>2294943.6328837802</v>
      </c>
      <c r="N306">
        <v>3.9463014933562199</v>
      </c>
    </row>
    <row r="307" spans="6:14" x14ac:dyDescent="0.35">
      <c r="F307" t="s">
        <v>60</v>
      </c>
      <c r="G307" t="s">
        <v>22</v>
      </c>
      <c r="H307">
        <v>29617.515320446699</v>
      </c>
      <c r="I307">
        <v>4.2662855412835796</v>
      </c>
      <c r="K307" t="s">
        <v>80</v>
      </c>
      <c r="L307" t="s">
        <v>22</v>
      </c>
      <c r="M307">
        <v>28088.530052108399</v>
      </c>
      <c r="N307">
        <v>4.2516412059799098</v>
      </c>
    </row>
    <row r="308" spans="6:14" x14ac:dyDescent="0.35">
      <c r="F308" t="s">
        <v>60</v>
      </c>
      <c r="G308" t="s">
        <v>23</v>
      </c>
      <c r="H308">
        <v>6606638.76998532</v>
      </c>
      <c r="I308">
        <v>6.3643551983214302</v>
      </c>
      <c r="K308" t="s">
        <v>80</v>
      </c>
      <c r="L308" t="s">
        <v>23</v>
      </c>
      <c r="M308">
        <v>5762792.0378696397</v>
      </c>
      <c r="N308">
        <v>6.3632878660943204</v>
      </c>
    </row>
    <row r="309" spans="6:14" x14ac:dyDescent="0.35">
      <c r="F309" t="s">
        <v>60</v>
      </c>
      <c r="G309" t="s">
        <v>24</v>
      </c>
      <c r="H309">
        <v>1507358.4404948701</v>
      </c>
      <c r="I309">
        <v>8.6988856995526103</v>
      </c>
      <c r="K309" t="s">
        <v>80</v>
      </c>
      <c r="L309" t="s">
        <v>24</v>
      </c>
      <c r="M309">
        <v>1390938.70531605</v>
      </c>
      <c r="N309">
        <v>8.69737073053345</v>
      </c>
    </row>
    <row r="310" spans="6:14" x14ac:dyDescent="0.35">
      <c r="F310" t="s">
        <v>60</v>
      </c>
      <c r="G310" t="s">
        <v>12</v>
      </c>
      <c r="H310">
        <v>33071.781848929102</v>
      </c>
      <c r="I310">
        <v>9.8518398329565606</v>
      </c>
      <c r="K310" t="s">
        <v>80</v>
      </c>
      <c r="L310" t="s">
        <v>12</v>
      </c>
      <c r="M310">
        <v>51991.280938558302</v>
      </c>
      <c r="N310">
        <v>9.8784826038366003</v>
      </c>
    </row>
    <row r="311" spans="6:14" x14ac:dyDescent="0.35">
      <c r="F311" t="s">
        <v>60</v>
      </c>
      <c r="G311" t="s">
        <v>25</v>
      </c>
      <c r="H311">
        <v>3102518.5790304402</v>
      </c>
      <c r="I311">
        <v>6.5997460399530103</v>
      </c>
      <c r="K311" t="s">
        <v>80</v>
      </c>
      <c r="L311" t="s">
        <v>25</v>
      </c>
      <c r="M311">
        <v>2707058.1602878999</v>
      </c>
      <c r="N311">
        <v>6.6348966310093296</v>
      </c>
    </row>
    <row r="312" spans="6:14" x14ac:dyDescent="0.35">
      <c r="F312" t="s">
        <v>60</v>
      </c>
      <c r="G312" t="s">
        <v>26</v>
      </c>
      <c r="H312">
        <v>2247922.2295473199</v>
      </c>
      <c r="I312">
        <v>3.4524164093723702</v>
      </c>
      <c r="K312" t="s">
        <v>80</v>
      </c>
      <c r="L312" t="s">
        <v>26</v>
      </c>
      <c r="M312">
        <v>1752681.5785354299</v>
      </c>
      <c r="N312">
        <v>3.4338115408699901</v>
      </c>
    </row>
    <row r="313" spans="6:14" x14ac:dyDescent="0.35">
      <c r="F313" t="s">
        <v>60</v>
      </c>
      <c r="G313" t="s">
        <v>27</v>
      </c>
      <c r="H313">
        <v>5562123.5222758297</v>
      </c>
      <c r="I313">
        <v>6.0753154686214499</v>
      </c>
      <c r="K313" t="s">
        <v>80</v>
      </c>
      <c r="L313" t="s">
        <v>27</v>
      </c>
      <c r="M313">
        <v>4837140.6274286797</v>
      </c>
      <c r="N313">
        <v>6.0789299439926197</v>
      </c>
    </row>
    <row r="314" spans="6:14" x14ac:dyDescent="0.35">
      <c r="F314" t="s">
        <v>60</v>
      </c>
      <c r="G314" t="s">
        <v>28</v>
      </c>
      <c r="H314">
        <v>5373713.475536</v>
      </c>
      <c r="I314">
        <v>8.6974484193295591</v>
      </c>
      <c r="K314" t="s">
        <v>80</v>
      </c>
      <c r="L314" t="s">
        <v>28</v>
      </c>
      <c r="M314">
        <v>5138268.9523240197</v>
      </c>
      <c r="N314">
        <v>8.6960310394183598</v>
      </c>
    </row>
    <row r="315" spans="6:14" x14ac:dyDescent="0.35">
      <c r="F315" t="s">
        <v>70</v>
      </c>
      <c r="G315" t="s">
        <v>5</v>
      </c>
      <c r="H315">
        <v>1582565.8714227299</v>
      </c>
      <c r="I315">
        <v>3.4673233977978799</v>
      </c>
      <c r="K315" t="s">
        <v>81</v>
      </c>
      <c r="L315" t="s">
        <v>5</v>
      </c>
      <c r="M315">
        <v>4949590.27579273</v>
      </c>
      <c r="N315">
        <v>3.4666230750418201</v>
      </c>
    </row>
    <row r="316" spans="6:14" x14ac:dyDescent="0.35">
      <c r="F316" t="s">
        <v>70</v>
      </c>
      <c r="G316" t="s">
        <v>7</v>
      </c>
      <c r="H316">
        <v>3465968.4237321001</v>
      </c>
      <c r="I316">
        <v>2.9295956262535698</v>
      </c>
      <c r="K316" t="s">
        <v>81</v>
      </c>
      <c r="L316" t="s">
        <v>7</v>
      </c>
      <c r="M316">
        <v>2376115.9610953699</v>
      </c>
      <c r="N316">
        <v>2.9515400222658101</v>
      </c>
    </row>
    <row r="317" spans="6:14" x14ac:dyDescent="0.35">
      <c r="F317" t="s">
        <v>70</v>
      </c>
      <c r="G317" t="s">
        <v>9</v>
      </c>
      <c r="H317">
        <v>36072.952991046797</v>
      </c>
      <c r="I317">
        <v>2.97684781269664</v>
      </c>
      <c r="K317" t="s">
        <v>81</v>
      </c>
      <c r="L317" t="s">
        <v>9</v>
      </c>
      <c r="M317">
        <v>18275.556154255901</v>
      </c>
      <c r="N317">
        <v>3.0015472711493998</v>
      </c>
    </row>
    <row r="318" spans="6:14" x14ac:dyDescent="0.35">
      <c r="F318" t="s">
        <v>70</v>
      </c>
      <c r="G318" t="s">
        <v>11</v>
      </c>
      <c r="H318">
        <v>16837.369814560199</v>
      </c>
      <c r="I318">
        <v>6.70857968017663</v>
      </c>
      <c r="K318" t="s">
        <v>81</v>
      </c>
      <c r="L318" t="s">
        <v>11</v>
      </c>
      <c r="M318">
        <v>13126.918313534299</v>
      </c>
      <c r="N318">
        <v>6.7372638081614697</v>
      </c>
    </row>
    <row r="319" spans="6:14" x14ac:dyDescent="0.35">
      <c r="F319" t="s">
        <v>70</v>
      </c>
      <c r="G319" t="s">
        <v>6</v>
      </c>
      <c r="H319">
        <v>317732.936329355</v>
      </c>
      <c r="I319">
        <v>4.9766416592409701</v>
      </c>
      <c r="K319" t="s">
        <v>81</v>
      </c>
      <c r="L319" t="s">
        <v>6</v>
      </c>
      <c r="M319">
        <v>24148.9158382514</v>
      </c>
      <c r="N319">
        <v>4.98270299123475</v>
      </c>
    </row>
    <row r="320" spans="6:14" x14ac:dyDescent="0.35">
      <c r="F320" t="s">
        <v>70</v>
      </c>
      <c r="G320" t="s">
        <v>13</v>
      </c>
      <c r="H320">
        <v>9842651.0803717896</v>
      </c>
      <c r="I320">
        <v>3.4842585300535398</v>
      </c>
      <c r="K320" t="s">
        <v>81</v>
      </c>
      <c r="L320" t="s">
        <v>13</v>
      </c>
      <c r="M320">
        <v>12697804.008051099</v>
      </c>
      <c r="N320">
        <v>3.4896297692888099</v>
      </c>
    </row>
    <row r="321" spans="6:14" x14ac:dyDescent="0.35">
      <c r="F321" t="s">
        <v>70</v>
      </c>
      <c r="G321" t="s">
        <v>14</v>
      </c>
      <c r="H321">
        <v>474705.45818029001</v>
      </c>
      <c r="I321">
        <v>5.5605463502041097</v>
      </c>
      <c r="K321" t="s">
        <v>81</v>
      </c>
      <c r="L321" t="s">
        <v>14</v>
      </c>
      <c r="M321">
        <v>4853800.5917568197</v>
      </c>
      <c r="N321">
        <v>5.5719165578362899</v>
      </c>
    </row>
    <row r="322" spans="6:14" x14ac:dyDescent="0.35">
      <c r="F322" t="s">
        <v>70</v>
      </c>
      <c r="G322" t="s">
        <v>15</v>
      </c>
      <c r="H322">
        <v>62192.096019804798</v>
      </c>
      <c r="I322">
        <v>6.8124076859288101</v>
      </c>
      <c r="K322" t="s">
        <v>81</v>
      </c>
      <c r="L322" t="s">
        <v>15</v>
      </c>
      <c r="M322">
        <v>37691.609982107897</v>
      </c>
      <c r="N322">
        <v>6.82902375758992</v>
      </c>
    </row>
    <row r="323" spans="6:14" x14ac:dyDescent="0.35">
      <c r="F323" t="s">
        <v>70</v>
      </c>
      <c r="G323" t="s">
        <v>8</v>
      </c>
      <c r="H323">
        <v>67208.033160382794</v>
      </c>
      <c r="I323">
        <v>3.5991312170379799</v>
      </c>
      <c r="K323" t="s">
        <v>81</v>
      </c>
      <c r="L323" t="s">
        <v>8</v>
      </c>
      <c r="M323">
        <v>43289.396983475701</v>
      </c>
      <c r="N323">
        <v>3.6060981997420201</v>
      </c>
    </row>
    <row r="324" spans="6:14" x14ac:dyDescent="0.35">
      <c r="F324" t="s">
        <v>70</v>
      </c>
      <c r="G324" t="s">
        <v>16</v>
      </c>
      <c r="H324">
        <v>875653.88987566601</v>
      </c>
      <c r="I324">
        <v>2.7789276555258402</v>
      </c>
      <c r="K324" t="s">
        <v>81</v>
      </c>
      <c r="L324" t="s">
        <v>16</v>
      </c>
      <c r="M324">
        <v>805713.36621084798</v>
      </c>
      <c r="N324">
        <v>2.7924998075600702</v>
      </c>
    </row>
    <row r="325" spans="6:14" x14ac:dyDescent="0.35">
      <c r="F325" t="s">
        <v>70</v>
      </c>
      <c r="G325" t="s">
        <v>10</v>
      </c>
      <c r="H325">
        <v>237672.97404155901</v>
      </c>
      <c r="I325">
        <v>2.9029717135702899</v>
      </c>
      <c r="K325" t="s">
        <v>81</v>
      </c>
      <c r="L325" t="s">
        <v>10</v>
      </c>
      <c r="M325">
        <v>27171.038789094699</v>
      </c>
      <c r="N325">
        <v>2.9261642965299499</v>
      </c>
    </row>
    <row r="326" spans="6:14" x14ac:dyDescent="0.35">
      <c r="F326" t="s">
        <v>70</v>
      </c>
      <c r="G326" t="s">
        <v>17</v>
      </c>
      <c r="H326">
        <v>232776.644146579</v>
      </c>
      <c r="I326">
        <v>3.34712850008445</v>
      </c>
      <c r="K326" t="s">
        <v>81</v>
      </c>
      <c r="L326" t="s">
        <v>17</v>
      </c>
      <c r="M326">
        <v>555979.20372963604</v>
      </c>
      <c r="N326">
        <v>3.3572406555199299</v>
      </c>
    </row>
    <row r="327" spans="6:14" x14ac:dyDescent="0.35">
      <c r="F327" t="s">
        <v>70</v>
      </c>
      <c r="G327" t="s">
        <v>18</v>
      </c>
      <c r="H327">
        <v>2234249.04627214</v>
      </c>
      <c r="I327">
        <v>3.3177505520401702</v>
      </c>
      <c r="K327" t="s">
        <v>81</v>
      </c>
      <c r="L327" t="s">
        <v>18</v>
      </c>
      <c r="M327">
        <v>3496703.1975091398</v>
      </c>
      <c r="N327">
        <v>3.3243698821153398</v>
      </c>
    </row>
    <row r="328" spans="6:14" x14ac:dyDescent="0.35">
      <c r="F328" t="s">
        <v>70</v>
      </c>
      <c r="G328" t="s">
        <v>19</v>
      </c>
      <c r="H328">
        <v>890045.70490886294</v>
      </c>
      <c r="I328">
        <v>3.35132178315214</v>
      </c>
      <c r="K328" t="s">
        <v>81</v>
      </c>
      <c r="L328" t="s">
        <v>19</v>
      </c>
      <c r="M328">
        <v>1545628.5071539099</v>
      </c>
      <c r="N328">
        <v>3.35977336875448</v>
      </c>
    </row>
    <row r="329" spans="6:14" x14ac:dyDescent="0.35">
      <c r="F329" t="s">
        <v>70</v>
      </c>
      <c r="G329" t="s">
        <v>20</v>
      </c>
      <c r="H329">
        <v>50915.881430512498</v>
      </c>
      <c r="I329">
        <v>3.42824956076872</v>
      </c>
      <c r="K329" t="s">
        <v>81</v>
      </c>
      <c r="L329" t="s">
        <v>20</v>
      </c>
      <c r="M329">
        <v>77576.2149906548</v>
      </c>
      <c r="N329">
        <v>3.4333510248725201</v>
      </c>
    </row>
    <row r="330" spans="6:14" x14ac:dyDescent="0.35">
      <c r="F330" t="s">
        <v>70</v>
      </c>
      <c r="G330" t="s">
        <v>21</v>
      </c>
      <c r="H330">
        <v>1391441.1997968899</v>
      </c>
      <c r="I330">
        <v>3.93084167328916</v>
      </c>
      <c r="K330" t="s">
        <v>81</v>
      </c>
      <c r="L330" t="s">
        <v>21</v>
      </c>
      <c r="M330">
        <v>2179217.3463869202</v>
      </c>
      <c r="N330">
        <v>3.9482063643807601</v>
      </c>
    </row>
    <row r="331" spans="6:14" x14ac:dyDescent="0.35">
      <c r="F331" t="s">
        <v>70</v>
      </c>
      <c r="G331" t="s">
        <v>22</v>
      </c>
      <c r="H331">
        <v>47988.618536329799</v>
      </c>
      <c r="I331">
        <v>4.2430256268955304</v>
      </c>
      <c r="K331" t="s">
        <v>81</v>
      </c>
      <c r="L331" t="s">
        <v>22</v>
      </c>
      <c r="M331">
        <v>46003.434143975297</v>
      </c>
      <c r="N331">
        <v>4.2534234345563799</v>
      </c>
    </row>
    <row r="332" spans="6:14" x14ac:dyDescent="0.35">
      <c r="F332" t="s">
        <v>70</v>
      </c>
      <c r="G332" t="s">
        <v>23</v>
      </c>
      <c r="H332">
        <v>9388805.66128565</v>
      </c>
      <c r="I332">
        <v>6.3380796387145297</v>
      </c>
      <c r="K332" t="s">
        <v>81</v>
      </c>
      <c r="L332" t="s">
        <v>23</v>
      </c>
      <c r="M332">
        <v>7407018.3441115003</v>
      </c>
      <c r="N332">
        <v>6.3576371326729904</v>
      </c>
    </row>
    <row r="333" spans="6:14" x14ac:dyDescent="0.35">
      <c r="F333" t="s">
        <v>70</v>
      </c>
      <c r="G333" t="s">
        <v>24</v>
      </c>
      <c r="H333">
        <v>2245049.9273447702</v>
      </c>
      <c r="I333">
        <v>8.67548643721174</v>
      </c>
      <c r="K333" t="s">
        <v>81</v>
      </c>
      <c r="L333" t="s">
        <v>24</v>
      </c>
      <c r="M333">
        <v>1863504.08574497</v>
      </c>
      <c r="N333">
        <v>8.6951062923637306</v>
      </c>
    </row>
    <row r="334" spans="6:14" x14ac:dyDescent="0.35">
      <c r="F334" t="s">
        <v>70</v>
      </c>
      <c r="G334" t="s">
        <v>12</v>
      </c>
      <c r="H334">
        <v>359976.81955067499</v>
      </c>
      <c r="I334">
        <v>9.8290570237864792</v>
      </c>
      <c r="K334" t="s">
        <v>81</v>
      </c>
      <c r="L334" t="s">
        <v>12</v>
      </c>
      <c r="M334">
        <v>33568.459967114497</v>
      </c>
      <c r="N334">
        <v>9.8779510794300904</v>
      </c>
    </row>
    <row r="335" spans="6:14" x14ac:dyDescent="0.35">
      <c r="F335" t="s">
        <v>70</v>
      </c>
      <c r="G335" t="s">
        <v>25</v>
      </c>
      <c r="H335">
        <v>5387071.3542224001</v>
      </c>
      <c r="I335">
        <v>6.5754296599060202</v>
      </c>
      <c r="K335" t="s">
        <v>81</v>
      </c>
      <c r="L335" t="s">
        <v>25</v>
      </c>
      <c r="M335">
        <v>3947360.1112066801</v>
      </c>
      <c r="N335">
        <v>6.6317122051447202</v>
      </c>
    </row>
    <row r="336" spans="6:14" x14ac:dyDescent="0.35">
      <c r="F336" t="s">
        <v>70</v>
      </c>
      <c r="G336" t="s">
        <v>26</v>
      </c>
      <c r="H336">
        <v>5121935.02849166</v>
      </c>
      <c r="I336">
        <v>3.4256045844137999</v>
      </c>
      <c r="K336" t="s">
        <v>81</v>
      </c>
      <c r="L336" t="s">
        <v>26</v>
      </c>
      <c r="M336">
        <v>1834051.19714908</v>
      </c>
      <c r="N336">
        <v>3.4360577542108</v>
      </c>
    </row>
    <row r="337" spans="6:14" x14ac:dyDescent="0.35">
      <c r="F337" t="s">
        <v>70</v>
      </c>
      <c r="G337" t="s">
        <v>27</v>
      </c>
      <c r="H337">
        <v>8134951.2253391799</v>
      </c>
      <c r="I337">
        <v>6.0499465921690003</v>
      </c>
      <c r="K337" t="s">
        <v>81</v>
      </c>
      <c r="L337" t="s">
        <v>27</v>
      </c>
      <c r="M337">
        <v>6987873.9911234602</v>
      </c>
      <c r="N337">
        <v>6.0720381382475797</v>
      </c>
    </row>
    <row r="338" spans="6:14" x14ac:dyDescent="0.35">
      <c r="F338" t="s">
        <v>70</v>
      </c>
      <c r="G338" t="s">
        <v>28</v>
      </c>
      <c r="H338">
        <v>8172141.0614870302</v>
      </c>
      <c r="I338">
        <v>8.6735315437371305</v>
      </c>
      <c r="K338" t="s">
        <v>81</v>
      </c>
      <c r="L338" t="s">
        <v>28</v>
      </c>
      <c r="M338">
        <v>6941088.5075336099</v>
      </c>
      <c r="N338">
        <v>8.6937283314272698</v>
      </c>
    </row>
    <row r="339" spans="6:14" x14ac:dyDescent="0.35">
      <c r="F339" t="s">
        <v>71</v>
      </c>
      <c r="G339" t="s">
        <v>5</v>
      </c>
      <c r="H339">
        <v>1313406.027677</v>
      </c>
      <c r="I339">
        <v>3.4674832920146499</v>
      </c>
      <c r="K339" t="s">
        <v>82</v>
      </c>
      <c r="L339" t="s">
        <v>5</v>
      </c>
      <c r="M339">
        <v>3493366.88552752</v>
      </c>
      <c r="N339">
        <v>3.4704116340707598</v>
      </c>
    </row>
    <row r="340" spans="6:14" x14ac:dyDescent="0.35">
      <c r="F340" t="s">
        <v>71</v>
      </c>
      <c r="G340" t="s">
        <v>7</v>
      </c>
      <c r="H340">
        <v>2404477.9308304698</v>
      </c>
      <c r="I340">
        <v>2.9272074907799102</v>
      </c>
      <c r="K340" t="s">
        <v>82</v>
      </c>
      <c r="L340" t="s">
        <v>7</v>
      </c>
      <c r="M340">
        <v>2982280.4079932999</v>
      </c>
      <c r="N340">
        <v>2.9427245767223602</v>
      </c>
    </row>
    <row r="341" spans="6:14" x14ac:dyDescent="0.35">
      <c r="F341" t="s">
        <v>71</v>
      </c>
      <c r="G341" t="s">
        <v>9</v>
      </c>
      <c r="H341">
        <v>8622.1922819466799</v>
      </c>
      <c r="I341">
        <v>2.9796197955970798</v>
      </c>
      <c r="K341" t="s">
        <v>82</v>
      </c>
      <c r="L341" t="s">
        <v>9</v>
      </c>
      <c r="M341">
        <v>42126.070526228497</v>
      </c>
      <c r="N341">
        <v>3.0002930040761102</v>
      </c>
    </row>
    <row r="342" spans="6:14" x14ac:dyDescent="0.35">
      <c r="F342" t="s">
        <v>71</v>
      </c>
      <c r="G342" t="s">
        <v>11</v>
      </c>
      <c r="H342">
        <v>9582.3356421128701</v>
      </c>
      <c r="I342">
        <v>6.71561021129944</v>
      </c>
      <c r="K342" t="s">
        <v>82</v>
      </c>
      <c r="L342" t="s">
        <v>11</v>
      </c>
      <c r="M342">
        <v>13017.593844541299</v>
      </c>
      <c r="N342">
        <v>6.7416522274370196</v>
      </c>
    </row>
    <row r="343" spans="6:14" x14ac:dyDescent="0.35">
      <c r="F343" t="s">
        <v>71</v>
      </c>
      <c r="G343" t="s">
        <v>6</v>
      </c>
      <c r="H343">
        <v>18068.4415813374</v>
      </c>
      <c r="I343">
        <v>4.9710188972510698</v>
      </c>
      <c r="K343" t="s">
        <v>82</v>
      </c>
      <c r="L343" t="s">
        <v>6</v>
      </c>
      <c r="M343">
        <v>270644.03871593397</v>
      </c>
      <c r="N343">
        <v>4.9821761222300296</v>
      </c>
    </row>
    <row r="344" spans="6:14" x14ac:dyDescent="0.35">
      <c r="F344" t="s">
        <v>71</v>
      </c>
      <c r="G344" t="s">
        <v>13</v>
      </c>
      <c r="H344">
        <v>3155698.3464754201</v>
      </c>
      <c r="I344">
        <v>3.4856053759028902</v>
      </c>
      <c r="K344" t="s">
        <v>82</v>
      </c>
      <c r="L344" t="s">
        <v>13</v>
      </c>
      <c r="M344">
        <v>19624856.883525599</v>
      </c>
      <c r="N344">
        <v>3.49379304727315</v>
      </c>
    </row>
    <row r="345" spans="6:14" x14ac:dyDescent="0.35">
      <c r="F345" t="s">
        <v>71</v>
      </c>
      <c r="G345" t="s">
        <v>14</v>
      </c>
      <c r="H345">
        <v>60845.850857933699</v>
      </c>
      <c r="I345">
        <v>5.5646772941017</v>
      </c>
      <c r="K345" t="s">
        <v>82</v>
      </c>
      <c r="L345" t="s">
        <v>14</v>
      </c>
      <c r="M345">
        <v>7416669.7939972999</v>
      </c>
      <c r="N345">
        <v>5.5717210725000799</v>
      </c>
    </row>
    <row r="346" spans="6:14" x14ac:dyDescent="0.35">
      <c r="F346" t="s">
        <v>71</v>
      </c>
      <c r="G346" t="s">
        <v>15</v>
      </c>
      <c r="H346">
        <v>64563.796866809898</v>
      </c>
      <c r="I346">
        <v>6.8168216731403799</v>
      </c>
      <c r="K346" t="s">
        <v>82</v>
      </c>
      <c r="L346" t="s">
        <v>15</v>
      </c>
      <c r="M346">
        <v>52065.752047670001</v>
      </c>
      <c r="N346">
        <v>6.8333949600377597</v>
      </c>
    </row>
    <row r="347" spans="6:14" x14ac:dyDescent="0.35">
      <c r="F347" t="s">
        <v>71</v>
      </c>
      <c r="G347" t="s">
        <v>8</v>
      </c>
      <c r="H347">
        <v>13456.9782110548</v>
      </c>
      <c r="I347">
        <v>3.6050681493689001</v>
      </c>
      <c r="K347" t="s">
        <v>82</v>
      </c>
      <c r="L347" t="s">
        <v>8</v>
      </c>
      <c r="M347">
        <v>175498.349162953</v>
      </c>
      <c r="N347">
        <v>3.6096387368806702</v>
      </c>
    </row>
    <row r="348" spans="6:14" x14ac:dyDescent="0.35">
      <c r="F348" t="s">
        <v>71</v>
      </c>
      <c r="G348" t="s">
        <v>16</v>
      </c>
      <c r="H348">
        <v>598780.29174264998</v>
      </c>
      <c r="I348">
        <v>2.77932881384735</v>
      </c>
      <c r="K348" t="s">
        <v>82</v>
      </c>
      <c r="L348" t="s">
        <v>16</v>
      </c>
      <c r="M348">
        <v>775978.89683423599</v>
      </c>
      <c r="N348">
        <v>2.7930726315099599</v>
      </c>
    </row>
    <row r="349" spans="6:14" x14ac:dyDescent="0.35">
      <c r="F349" t="s">
        <v>71</v>
      </c>
      <c r="G349" t="s">
        <v>10</v>
      </c>
      <c r="H349">
        <v>27335.394825429299</v>
      </c>
      <c r="I349">
        <v>2.90237897018282</v>
      </c>
      <c r="K349" t="s">
        <v>82</v>
      </c>
      <c r="L349" t="s">
        <v>10</v>
      </c>
      <c r="M349">
        <v>221807.52592856801</v>
      </c>
      <c r="N349">
        <v>2.9105696402326098</v>
      </c>
    </row>
    <row r="350" spans="6:14" x14ac:dyDescent="0.35">
      <c r="F350" t="s">
        <v>71</v>
      </c>
      <c r="G350" t="s">
        <v>17</v>
      </c>
      <c r="H350">
        <v>172031.31077387501</v>
      </c>
      <c r="I350">
        <v>3.3489055873873501</v>
      </c>
      <c r="K350" t="s">
        <v>82</v>
      </c>
      <c r="L350" t="s">
        <v>17</v>
      </c>
      <c r="M350">
        <v>417677.43014705903</v>
      </c>
      <c r="N350">
        <v>3.3589241238617098</v>
      </c>
    </row>
    <row r="351" spans="6:14" x14ac:dyDescent="0.35">
      <c r="F351" t="s">
        <v>71</v>
      </c>
      <c r="G351" t="s">
        <v>18</v>
      </c>
      <c r="H351">
        <v>1487808.9684361101</v>
      </c>
      <c r="I351">
        <v>3.3196904255370199</v>
      </c>
      <c r="K351" t="s">
        <v>82</v>
      </c>
      <c r="L351" t="s">
        <v>18</v>
      </c>
      <c r="M351">
        <v>2671259.8578548199</v>
      </c>
      <c r="N351">
        <v>3.3270789825352498</v>
      </c>
    </row>
    <row r="352" spans="6:14" x14ac:dyDescent="0.35">
      <c r="F352" t="s">
        <v>71</v>
      </c>
      <c r="G352" t="s">
        <v>19</v>
      </c>
      <c r="H352">
        <v>681295.60602128797</v>
      </c>
      <c r="I352">
        <v>3.354198461218</v>
      </c>
      <c r="K352" t="s">
        <v>82</v>
      </c>
      <c r="L352" t="s">
        <v>19</v>
      </c>
      <c r="M352">
        <v>1443796.49989751</v>
      </c>
      <c r="N352">
        <v>3.3609580692510099</v>
      </c>
    </row>
    <row r="353" spans="6:14" x14ac:dyDescent="0.35">
      <c r="F353" t="s">
        <v>71</v>
      </c>
      <c r="G353" t="s">
        <v>20</v>
      </c>
      <c r="H353">
        <v>36922.047634885399</v>
      </c>
      <c r="I353">
        <v>3.4314981060743599</v>
      </c>
      <c r="K353" t="s">
        <v>82</v>
      </c>
      <c r="L353" t="s">
        <v>20</v>
      </c>
      <c r="M353">
        <v>61493.181202087602</v>
      </c>
      <c r="N353">
        <v>3.4364828497918598</v>
      </c>
    </row>
    <row r="354" spans="6:14" x14ac:dyDescent="0.35">
      <c r="F354" t="s">
        <v>71</v>
      </c>
      <c r="G354" t="s">
        <v>21</v>
      </c>
      <c r="H354">
        <v>990241.56355892797</v>
      </c>
      <c r="I354">
        <v>3.9324210865361602</v>
      </c>
      <c r="K354" t="s">
        <v>82</v>
      </c>
      <c r="L354" t="s">
        <v>21</v>
      </c>
      <c r="M354">
        <v>1941707.18569996</v>
      </c>
      <c r="N354">
        <v>3.95265760720241</v>
      </c>
    </row>
    <row r="355" spans="6:14" x14ac:dyDescent="0.35">
      <c r="F355" t="s">
        <v>71</v>
      </c>
      <c r="G355" t="s">
        <v>22</v>
      </c>
      <c r="H355">
        <v>31258.335682293698</v>
      </c>
      <c r="I355">
        <v>4.24231201530813</v>
      </c>
      <c r="K355" t="s">
        <v>82</v>
      </c>
      <c r="L355" t="s">
        <v>22</v>
      </c>
      <c r="M355">
        <v>38317.614961098603</v>
      </c>
      <c r="N355">
        <v>4.2550594207635504</v>
      </c>
    </row>
    <row r="356" spans="6:14" x14ac:dyDescent="0.35">
      <c r="F356" t="s">
        <v>71</v>
      </c>
      <c r="G356" t="s">
        <v>23</v>
      </c>
      <c r="H356">
        <v>6714777.1381633598</v>
      </c>
      <c r="I356">
        <v>6.3417338605651397</v>
      </c>
      <c r="K356" t="s">
        <v>82</v>
      </c>
      <c r="L356" t="s">
        <v>23</v>
      </c>
      <c r="M356">
        <v>5853764.9591114204</v>
      </c>
      <c r="N356">
        <v>6.3579273798831304</v>
      </c>
    </row>
    <row r="357" spans="6:14" x14ac:dyDescent="0.35">
      <c r="F357" t="s">
        <v>71</v>
      </c>
      <c r="G357" t="s">
        <v>24</v>
      </c>
      <c r="H357">
        <v>1496421.5590078901</v>
      </c>
      <c r="I357">
        <v>8.6774533174318407</v>
      </c>
      <c r="K357" t="s">
        <v>82</v>
      </c>
      <c r="L357" t="s">
        <v>24</v>
      </c>
      <c r="M357">
        <v>1590992.4006368399</v>
      </c>
      <c r="N357">
        <v>8.6978664484246195</v>
      </c>
    </row>
    <row r="358" spans="6:14" x14ac:dyDescent="0.35">
      <c r="F358" t="s">
        <v>71</v>
      </c>
      <c r="G358" t="s">
        <v>12</v>
      </c>
      <c r="H358">
        <v>20482.976162634099</v>
      </c>
      <c r="I358">
        <v>9.8294306967605003</v>
      </c>
      <c r="K358" t="s">
        <v>82</v>
      </c>
      <c r="L358" t="s">
        <v>12</v>
      </c>
      <c r="M358">
        <v>292288.90252275299</v>
      </c>
      <c r="N358">
        <v>9.8817570819795506</v>
      </c>
    </row>
    <row r="359" spans="6:14" x14ac:dyDescent="0.35">
      <c r="F359" t="s">
        <v>71</v>
      </c>
      <c r="G359" t="s">
        <v>25</v>
      </c>
      <c r="H359">
        <v>2881592.8975275801</v>
      </c>
      <c r="I359">
        <v>6.57740520389933</v>
      </c>
      <c r="K359" t="s">
        <v>82</v>
      </c>
      <c r="L359" t="s">
        <v>25</v>
      </c>
      <c r="M359">
        <v>3889391.0613209102</v>
      </c>
      <c r="N359">
        <v>6.6298974576768703</v>
      </c>
    </row>
    <row r="360" spans="6:14" x14ac:dyDescent="0.35">
      <c r="F360" t="s">
        <v>71</v>
      </c>
      <c r="G360" t="s">
        <v>26</v>
      </c>
      <c r="H360">
        <v>1085618.3675141199</v>
      </c>
      <c r="I360">
        <v>3.42648408093465</v>
      </c>
      <c r="K360" t="s">
        <v>82</v>
      </c>
      <c r="L360" t="s">
        <v>26</v>
      </c>
      <c r="M360">
        <v>4571145.7498359196</v>
      </c>
      <c r="N360">
        <v>3.4385105556728801</v>
      </c>
    </row>
    <row r="361" spans="6:14" x14ac:dyDescent="0.35">
      <c r="F361" t="s">
        <v>71</v>
      </c>
      <c r="G361" t="s">
        <v>27</v>
      </c>
      <c r="H361">
        <v>5631430.0600856002</v>
      </c>
      <c r="I361">
        <v>6.0521932105587704</v>
      </c>
      <c r="K361" t="s">
        <v>82</v>
      </c>
      <c r="L361" t="s">
        <v>27</v>
      </c>
      <c r="M361">
        <v>5712561.7592834104</v>
      </c>
      <c r="N361">
        <v>6.0708477415190902</v>
      </c>
    </row>
    <row r="362" spans="6:14" x14ac:dyDescent="0.35">
      <c r="F362" t="s">
        <v>71</v>
      </c>
      <c r="G362" t="s">
        <v>28</v>
      </c>
      <c r="H362">
        <v>5498639.2296118904</v>
      </c>
      <c r="I362">
        <v>8.6753194641747804</v>
      </c>
      <c r="K362" t="s">
        <v>82</v>
      </c>
      <c r="L362" t="s">
        <v>28</v>
      </c>
      <c r="M362">
        <v>5886846.46469511</v>
      </c>
      <c r="N362">
        <v>8.6951043393504808</v>
      </c>
    </row>
    <row r="363" spans="6:14" x14ac:dyDescent="0.35">
      <c r="F363" t="s">
        <v>72</v>
      </c>
      <c r="G363" t="s">
        <v>5</v>
      </c>
      <c r="H363">
        <v>2227567.53360778</v>
      </c>
      <c r="I363">
        <v>3.46757894995066</v>
      </c>
    </row>
    <row r="364" spans="6:14" x14ac:dyDescent="0.35">
      <c r="F364" t="s">
        <v>72</v>
      </c>
      <c r="G364" t="s">
        <v>7</v>
      </c>
      <c r="H364">
        <v>1874261.1729411699</v>
      </c>
      <c r="I364">
        <v>2.9190736836111801</v>
      </c>
    </row>
    <row r="365" spans="6:14" x14ac:dyDescent="0.35">
      <c r="F365" t="s">
        <v>72</v>
      </c>
      <c r="G365" t="s">
        <v>9</v>
      </c>
      <c r="H365">
        <v>6375.7381766643502</v>
      </c>
      <c r="I365">
        <v>2.9779037027523501</v>
      </c>
    </row>
    <row r="366" spans="6:14" x14ac:dyDescent="0.35">
      <c r="F366" t="s">
        <v>72</v>
      </c>
      <c r="G366" t="s">
        <v>11</v>
      </c>
      <c r="H366">
        <v>14925.8532670189</v>
      </c>
      <c r="I366">
        <v>6.71206996691319</v>
      </c>
    </row>
    <row r="367" spans="6:14" x14ac:dyDescent="0.35">
      <c r="F367" t="s">
        <v>72</v>
      </c>
      <c r="G367" t="s">
        <v>6</v>
      </c>
      <c r="H367">
        <v>4586.4658697275599</v>
      </c>
      <c r="I367">
        <v>4.96820237945236</v>
      </c>
    </row>
    <row r="368" spans="6:14" x14ac:dyDescent="0.35">
      <c r="F368" t="s">
        <v>72</v>
      </c>
      <c r="G368" t="s">
        <v>13</v>
      </c>
      <c r="H368">
        <v>7104551.8179074302</v>
      </c>
      <c r="I368">
        <v>3.4853344139835198</v>
      </c>
    </row>
    <row r="369" spans="6:9" x14ac:dyDescent="0.35">
      <c r="F369" t="s">
        <v>72</v>
      </c>
      <c r="G369" t="s">
        <v>14</v>
      </c>
      <c r="H369">
        <v>1571435.0628851401</v>
      </c>
      <c r="I369">
        <v>5.5618516598339403</v>
      </c>
    </row>
    <row r="370" spans="6:9" x14ac:dyDescent="0.35">
      <c r="F370" t="s">
        <v>72</v>
      </c>
      <c r="G370" t="s">
        <v>15</v>
      </c>
      <c r="H370">
        <v>262855.32705197402</v>
      </c>
      <c r="I370">
        <v>6.81496618470032</v>
      </c>
    </row>
    <row r="371" spans="6:9" x14ac:dyDescent="0.35">
      <c r="F371" t="s">
        <v>72</v>
      </c>
      <c r="G371" t="s">
        <v>8</v>
      </c>
      <c r="H371">
        <v>2378.21502615596</v>
      </c>
      <c r="I371">
        <v>3.5987291124439298</v>
      </c>
    </row>
    <row r="372" spans="6:9" x14ac:dyDescent="0.35">
      <c r="F372" t="s">
        <v>72</v>
      </c>
      <c r="G372" t="s">
        <v>16</v>
      </c>
      <c r="H372">
        <v>591883.97746501397</v>
      </c>
      <c r="I372">
        <v>2.77805636119699</v>
      </c>
    </row>
    <row r="373" spans="6:9" x14ac:dyDescent="0.35">
      <c r="F373" t="s">
        <v>72</v>
      </c>
      <c r="G373" t="s">
        <v>10</v>
      </c>
      <c r="H373">
        <v>87963.432284595707</v>
      </c>
      <c r="I373">
        <v>2.8932571745613398</v>
      </c>
    </row>
    <row r="374" spans="6:9" x14ac:dyDescent="0.35">
      <c r="F374" t="s">
        <v>72</v>
      </c>
      <c r="G374" t="s">
        <v>17</v>
      </c>
      <c r="H374">
        <v>5736845.6226863302</v>
      </c>
      <c r="I374">
        <v>3.34850988427287</v>
      </c>
    </row>
    <row r="375" spans="6:9" x14ac:dyDescent="0.35">
      <c r="F375" t="s">
        <v>72</v>
      </c>
      <c r="G375" t="s">
        <v>18</v>
      </c>
      <c r="H375">
        <v>1153313.4890173301</v>
      </c>
      <c r="I375">
        <v>3.3171077328990699</v>
      </c>
    </row>
    <row r="376" spans="6:9" x14ac:dyDescent="0.35">
      <c r="F376" t="s">
        <v>72</v>
      </c>
      <c r="G376" t="s">
        <v>19</v>
      </c>
      <c r="H376">
        <v>584776.73972614901</v>
      </c>
      <c r="I376">
        <v>3.3530383727047002</v>
      </c>
    </row>
    <row r="377" spans="6:9" x14ac:dyDescent="0.35">
      <c r="F377" t="s">
        <v>72</v>
      </c>
      <c r="G377" t="s">
        <v>20</v>
      </c>
      <c r="H377">
        <v>42059.054874877998</v>
      </c>
      <c r="I377">
        <v>3.4292982215179801</v>
      </c>
    </row>
    <row r="378" spans="6:9" x14ac:dyDescent="0.35">
      <c r="F378" t="s">
        <v>72</v>
      </c>
      <c r="G378" t="s">
        <v>21</v>
      </c>
      <c r="H378">
        <v>1402484.87835485</v>
      </c>
      <c r="I378">
        <v>3.93123816256655</v>
      </c>
    </row>
    <row r="379" spans="6:9" x14ac:dyDescent="0.35">
      <c r="F379" t="s">
        <v>72</v>
      </c>
      <c r="G379" t="s">
        <v>22</v>
      </c>
      <c r="H379">
        <v>26043.965118919801</v>
      </c>
      <c r="I379">
        <v>4.2433893925132598</v>
      </c>
    </row>
    <row r="380" spans="6:9" x14ac:dyDescent="0.35">
      <c r="F380" t="s">
        <v>72</v>
      </c>
      <c r="G380" t="s">
        <v>23</v>
      </c>
      <c r="H380">
        <v>5782764.8391508097</v>
      </c>
      <c r="I380">
        <v>6.3395080318816497</v>
      </c>
    </row>
    <row r="381" spans="6:9" x14ac:dyDescent="0.35">
      <c r="F381" t="s">
        <v>72</v>
      </c>
      <c r="G381" t="s">
        <v>24</v>
      </c>
      <c r="H381">
        <v>1457602.92931654</v>
      </c>
      <c r="I381">
        <v>8.6757983087474599</v>
      </c>
    </row>
    <row r="382" spans="6:9" x14ac:dyDescent="0.35">
      <c r="F382" t="s">
        <v>72</v>
      </c>
      <c r="G382" t="s">
        <v>12</v>
      </c>
      <c r="H382">
        <v>40223.602429600098</v>
      </c>
      <c r="I382">
        <v>9.8304796584830694</v>
      </c>
    </row>
    <row r="383" spans="6:9" x14ac:dyDescent="0.35">
      <c r="F383" t="s">
        <v>72</v>
      </c>
      <c r="G383" t="s">
        <v>25</v>
      </c>
      <c r="H383">
        <v>2972713.8107466502</v>
      </c>
      <c r="I383">
        <v>6.5760176512847401</v>
      </c>
    </row>
    <row r="384" spans="6:9" x14ac:dyDescent="0.35">
      <c r="F384" t="s">
        <v>72</v>
      </c>
      <c r="G384" t="s">
        <v>26</v>
      </c>
      <c r="H384">
        <v>1048628.9151556699</v>
      </c>
      <c r="I384">
        <v>3.4285543776387701</v>
      </c>
    </row>
    <row r="385" spans="6:9" x14ac:dyDescent="0.35">
      <c r="F385" t="s">
        <v>72</v>
      </c>
      <c r="G385" t="s">
        <v>27</v>
      </c>
      <c r="H385">
        <v>5051304.7835228899</v>
      </c>
      <c r="I385">
        <v>6.0500241589719996</v>
      </c>
    </row>
    <row r="386" spans="6:9" x14ac:dyDescent="0.35">
      <c r="F386" t="s">
        <v>72</v>
      </c>
      <c r="G386" t="s">
        <v>28</v>
      </c>
      <c r="H386">
        <v>5253658.4027331397</v>
      </c>
      <c r="I386">
        <v>8.6732895385471096</v>
      </c>
    </row>
    <row r="387" spans="6:9" x14ac:dyDescent="0.35">
      <c r="F387" t="s">
        <v>73</v>
      </c>
      <c r="G387" t="s">
        <v>5</v>
      </c>
      <c r="H387">
        <v>3605289.1736954199</v>
      </c>
      <c r="I387">
        <v>3.4745041736229201</v>
      </c>
    </row>
    <row r="388" spans="6:9" x14ac:dyDescent="0.35">
      <c r="F388" t="s">
        <v>73</v>
      </c>
      <c r="G388" t="s">
        <v>7</v>
      </c>
      <c r="H388">
        <v>8870289.0076050498</v>
      </c>
      <c r="I388">
        <v>2.8809445692459299</v>
      </c>
    </row>
    <row r="389" spans="6:9" x14ac:dyDescent="0.35">
      <c r="F389" t="s">
        <v>73</v>
      </c>
      <c r="G389" t="s">
        <v>9</v>
      </c>
      <c r="H389" t="s">
        <v>44</v>
      </c>
      <c r="I389" t="s">
        <v>44</v>
      </c>
    </row>
    <row r="390" spans="6:9" x14ac:dyDescent="0.35">
      <c r="F390" t="s">
        <v>73</v>
      </c>
      <c r="G390" t="s">
        <v>11</v>
      </c>
      <c r="H390" t="s">
        <v>44</v>
      </c>
      <c r="I390" t="s">
        <v>44</v>
      </c>
    </row>
    <row r="391" spans="6:9" x14ac:dyDescent="0.35">
      <c r="F391" t="s">
        <v>73</v>
      </c>
      <c r="G391" t="s">
        <v>6</v>
      </c>
      <c r="H391" t="s">
        <v>44</v>
      </c>
      <c r="I391" t="s">
        <v>44</v>
      </c>
    </row>
    <row r="392" spans="6:9" x14ac:dyDescent="0.35">
      <c r="F392" t="s">
        <v>73</v>
      </c>
      <c r="G392" t="s">
        <v>13</v>
      </c>
      <c r="H392">
        <v>9728501.7173102796</v>
      </c>
      <c r="I392">
        <v>3.4909077306619301</v>
      </c>
    </row>
    <row r="393" spans="6:9" x14ac:dyDescent="0.35">
      <c r="F393" t="s">
        <v>73</v>
      </c>
      <c r="G393" t="s">
        <v>14</v>
      </c>
      <c r="H393" t="s">
        <v>44</v>
      </c>
      <c r="I393" t="s">
        <v>44</v>
      </c>
    </row>
    <row r="394" spans="6:9" x14ac:dyDescent="0.35">
      <c r="F394" t="s">
        <v>73</v>
      </c>
      <c r="G394" t="s">
        <v>15</v>
      </c>
      <c r="H394" t="s">
        <v>44</v>
      </c>
      <c r="I394" t="s">
        <v>44</v>
      </c>
    </row>
    <row r="395" spans="6:9" x14ac:dyDescent="0.35">
      <c r="F395" t="s">
        <v>73</v>
      </c>
      <c r="G395" t="s">
        <v>8</v>
      </c>
      <c r="H395">
        <v>1835.0974749587999</v>
      </c>
      <c r="I395">
        <v>3.79451960085547</v>
      </c>
    </row>
    <row r="396" spans="6:9" x14ac:dyDescent="0.35">
      <c r="F396" t="s">
        <v>73</v>
      </c>
      <c r="G396" t="s">
        <v>16</v>
      </c>
      <c r="H396">
        <v>8611846.7392892707</v>
      </c>
      <c r="I396">
        <v>2.7822314440064302</v>
      </c>
    </row>
    <row r="397" spans="6:9" x14ac:dyDescent="0.35">
      <c r="F397" t="s">
        <v>73</v>
      </c>
      <c r="G397" t="s">
        <v>10</v>
      </c>
      <c r="H397">
        <v>14335145.2850927</v>
      </c>
      <c r="I397">
        <v>2.84557535401665</v>
      </c>
    </row>
    <row r="398" spans="6:9" x14ac:dyDescent="0.35">
      <c r="F398" t="s">
        <v>73</v>
      </c>
      <c r="G398" t="s">
        <v>17</v>
      </c>
      <c r="H398">
        <v>2718913.8315574899</v>
      </c>
      <c r="I398">
        <v>3.35211027235502</v>
      </c>
    </row>
    <row r="399" spans="6:9" x14ac:dyDescent="0.35">
      <c r="F399" t="s">
        <v>73</v>
      </c>
      <c r="G399" t="s">
        <v>18</v>
      </c>
      <c r="H399">
        <v>5317533.0530124204</v>
      </c>
      <c r="I399">
        <v>3.3225110204144199</v>
      </c>
    </row>
    <row r="400" spans="6:9" x14ac:dyDescent="0.35">
      <c r="F400" t="s">
        <v>73</v>
      </c>
      <c r="G400" t="s">
        <v>19</v>
      </c>
      <c r="H400">
        <v>2006690.3811822699</v>
      </c>
      <c r="I400">
        <v>3.3573690515785</v>
      </c>
    </row>
    <row r="401" spans="6:9" x14ac:dyDescent="0.35">
      <c r="F401" t="s">
        <v>73</v>
      </c>
      <c r="G401" t="s">
        <v>20</v>
      </c>
      <c r="H401">
        <v>269290.69608717802</v>
      </c>
      <c r="I401">
        <v>3.43369730297777</v>
      </c>
    </row>
    <row r="402" spans="6:9" x14ac:dyDescent="0.35">
      <c r="F402" t="s">
        <v>73</v>
      </c>
      <c r="G402" t="s">
        <v>21</v>
      </c>
      <c r="H402">
        <v>6345302.38867037</v>
      </c>
      <c r="I402">
        <v>3.9410664463185898</v>
      </c>
    </row>
    <row r="403" spans="6:9" x14ac:dyDescent="0.35">
      <c r="F403" t="s">
        <v>73</v>
      </c>
      <c r="G403" t="s">
        <v>22</v>
      </c>
      <c r="H403">
        <v>197375.92422878899</v>
      </c>
      <c r="I403">
        <v>4.2491060764017403</v>
      </c>
    </row>
    <row r="404" spans="6:9" x14ac:dyDescent="0.35">
      <c r="F404" t="s">
        <v>73</v>
      </c>
      <c r="G404" t="s">
        <v>23</v>
      </c>
      <c r="H404">
        <v>18325660.7830895</v>
      </c>
      <c r="I404">
        <v>6.3648781940625598</v>
      </c>
    </row>
    <row r="405" spans="6:9" x14ac:dyDescent="0.35">
      <c r="F405" t="s">
        <v>73</v>
      </c>
      <c r="G405" t="s">
        <v>24</v>
      </c>
      <c r="H405">
        <v>18457510.566981599</v>
      </c>
      <c r="I405">
        <v>8.6887957832386995</v>
      </c>
    </row>
    <row r="406" spans="6:9" x14ac:dyDescent="0.35">
      <c r="F406" t="s">
        <v>73</v>
      </c>
      <c r="G406" t="s">
        <v>12</v>
      </c>
      <c r="H406">
        <v>10715745.776386101</v>
      </c>
      <c r="I406">
        <v>9.8356357839689093</v>
      </c>
    </row>
    <row r="407" spans="6:9" x14ac:dyDescent="0.35">
      <c r="F407" t="s">
        <v>73</v>
      </c>
      <c r="G407" t="s">
        <v>25</v>
      </c>
      <c r="H407">
        <v>8915.7462770929105</v>
      </c>
      <c r="I407">
        <v>6.6147983441195697</v>
      </c>
    </row>
    <row r="408" spans="6:9" x14ac:dyDescent="0.35">
      <c r="F408" t="s">
        <v>73</v>
      </c>
      <c r="G408" t="s">
        <v>26</v>
      </c>
      <c r="H408">
        <v>4206126.7567609102</v>
      </c>
      <c r="I408">
        <v>3.43200079879451</v>
      </c>
    </row>
    <row r="409" spans="6:9" x14ac:dyDescent="0.35">
      <c r="F409" t="s">
        <v>73</v>
      </c>
      <c r="G409" t="s">
        <v>27</v>
      </c>
      <c r="H409">
        <v>15242435.2432252</v>
      </c>
      <c r="I409">
        <v>6.0767469463113502</v>
      </c>
    </row>
    <row r="410" spans="6:9" x14ac:dyDescent="0.35">
      <c r="F410" t="s">
        <v>73</v>
      </c>
      <c r="G410" t="s">
        <v>28</v>
      </c>
      <c r="H410">
        <v>69255421.262221798</v>
      </c>
      <c r="I410">
        <v>8.6858216291999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9AA0-C4E9-4C0F-B3AF-AFC08C92C2A1}">
  <dimension ref="A1:AW25"/>
  <sheetViews>
    <sheetView topLeftCell="AJ1" workbookViewId="0">
      <selection activeCell="V2" sqref="V2:Y3"/>
    </sheetView>
  </sheetViews>
  <sheetFormatPr defaultRowHeight="14.5" x14ac:dyDescent="0.35"/>
  <cols>
    <col min="1" max="1" width="19.453125" customWidth="1"/>
    <col min="2" max="2" width="21.54296875" customWidth="1"/>
    <col min="3" max="3" width="18.26953125" customWidth="1"/>
    <col min="4" max="4" width="14.6328125" customWidth="1"/>
    <col min="5" max="5" width="23" customWidth="1"/>
    <col min="6" max="6" width="1.6328125" customWidth="1"/>
    <col min="7" max="7" width="20.7265625" customWidth="1"/>
    <col min="8" max="8" width="9.08984375" customWidth="1"/>
    <col min="9" max="9" width="14.81640625" customWidth="1"/>
    <col min="10" max="10" width="14" customWidth="1"/>
    <col min="11" max="11" width="19.36328125" customWidth="1"/>
    <col min="12" max="12" width="16" customWidth="1"/>
    <col min="13" max="13" width="16.54296875" customWidth="1"/>
    <col min="14" max="14" width="13.6328125" customWidth="1"/>
    <col min="15" max="15" width="23.81640625" customWidth="1"/>
    <col min="17" max="17" width="14.26953125" customWidth="1"/>
    <col min="18" max="18" width="13.54296875" customWidth="1"/>
    <col min="19" max="19" width="14.36328125" customWidth="1"/>
    <col min="20" max="20" width="4.6328125" customWidth="1"/>
    <col min="21" max="21" width="17.81640625" customWidth="1"/>
    <col min="23" max="23" width="15.7265625" customWidth="1"/>
    <col min="24" max="24" width="16.6328125" customWidth="1"/>
    <col min="25" max="25" width="18.08984375" customWidth="1"/>
    <col min="26" max="26" width="17.08984375" customWidth="1"/>
    <col min="27" max="27" width="9.7265625" customWidth="1"/>
    <col min="28" max="28" width="19.453125" customWidth="1"/>
    <col min="29" max="29" width="17.81640625" customWidth="1"/>
    <col min="30" max="30" width="14.81640625" customWidth="1"/>
    <col min="32" max="32" width="19.7265625" customWidth="1"/>
    <col min="35" max="35" width="14.90625" customWidth="1"/>
    <col min="36" max="36" width="14.36328125" customWidth="1"/>
    <col min="37" max="37" width="14.453125" customWidth="1"/>
    <col min="40" max="40" width="14" customWidth="1"/>
    <col min="41" max="41" width="15.36328125" customWidth="1"/>
    <col min="42" max="42" width="14.08984375" customWidth="1"/>
    <col min="45" max="45" width="14.1796875" customWidth="1"/>
    <col min="46" max="46" width="13.453125" customWidth="1"/>
    <col min="47" max="47" width="12.90625" customWidth="1"/>
  </cols>
  <sheetData>
    <row r="1" spans="1:49" x14ac:dyDescent="0.35">
      <c r="A1" s="1" t="s">
        <v>143</v>
      </c>
      <c r="B1" s="1" t="s">
        <v>41</v>
      </c>
      <c r="D1" s="1" t="s">
        <v>142</v>
      </c>
      <c r="G1" s="1" t="s">
        <v>145</v>
      </c>
      <c r="H1" t="s">
        <v>87</v>
      </c>
      <c r="I1" t="s">
        <v>88</v>
      </c>
      <c r="J1" t="s">
        <v>89</v>
      </c>
      <c r="K1" s="1" t="s">
        <v>94</v>
      </c>
      <c r="L1" t="s">
        <v>61</v>
      </c>
      <c r="M1" t="s">
        <v>62</v>
      </c>
      <c r="N1" t="s">
        <v>63</v>
      </c>
      <c r="O1" s="1" t="s">
        <v>146</v>
      </c>
      <c r="U1" s="1" t="s">
        <v>147</v>
      </c>
      <c r="AF1" s="1" t="s">
        <v>148</v>
      </c>
      <c r="AI1" t="s">
        <v>31</v>
      </c>
      <c r="AJ1" t="s">
        <v>30</v>
      </c>
      <c r="AN1" t="s">
        <v>31</v>
      </c>
      <c r="AO1" t="s">
        <v>30</v>
      </c>
      <c r="AS1" t="s">
        <v>31</v>
      </c>
      <c r="AT1" t="s">
        <v>30</v>
      </c>
    </row>
    <row r="2" spans="1:49" x14ac:dyDescent="0.35">
      <c r="A2" t="s">
        <v>4</v>
      </c>
      <c r="B2" t="s">
        <v>140</v>
      </c>
      <c r="C2" t="s">
        <v>141</v>
      </c>
      <c r="D2" t="s">
        <v>152</v>
      </c>
      <c r="E2" t="s">
        <v>144</v>
      </c>
      <c r="G2" s="6" t="s">
        <v>4</v>
      </c>
      <c r="H2" t="s">
        <v>0</v>
      </c>
      <c r="I2" t="s">
        <v>2</v>
      </c>
      <c r="J2" t="s">
        <v>3</v>
      </c>
      <c r="K2" s="6" t="s">
        <v>4</v>
      </c>
      <c r="L2" t="s">
        <v>0</v>
      </c>
      <c r="M2" t="s">
        <v>90</v>
      </c>
      <c r="N2" t="s">
        <v>3</v>
      </c>
      <c r="P2" t="s">
        <v>0</v>
      </c>
      <c r="Q2" t="s">
        <v>1</v>
      </c>
      <c r="R2" t="s">
        <v>2</v>
      </c>
      <c r="S2" t="s">
        <v>3</v>
      </c>
      <c r="V2" s="1" t="s">
        <v>41</v>
      </c>
      <c r="W2" s="1"/>
      <c r="X2" s="1"/>
      <c r="Y2" s="1"/>
      <c r="Z2" s="1" t="s">
        <v>96</v>
      </c>
      <c r="AA2" s="1"/>
      <c r="AF2" s="6" t="s">
        <v>4</v>
      </c>
      <c r="AG2" t="s">
        <v>32</v>
      </c>
      <c r="AH2" t="s">
        <v>33</v>
      </c>
      <c r="AI2" t="s">
        <v>29</v>
      </c>
      <c r="AJ2" t="s">
        <v>29</v>
      </c>
      <c r="AK2" t="s">
        <v>37</v>
      </c>
      <c r="AL2" t="s">
        <v>34</v>
      </c>
      <c r="AM2" s="6" t="s">
        <v>38</v>
      </c>
      <c r="AN2" t="s">
        <v>2</v>
      </c>
      <c r="AO2" t="s">
        <v>2</v>
      </c>
      <c r="AP2" t="s">
        <v>35</v>
      </c>
      <c r="AQ2" t="s">
        <v>34</v>
      </c>
      <c r="AR2" s="6" t="s">
        <v>38</v>
      </c>
      <c r="AS2" t="s">
        <v>3</v>
      </c>
      <c r="AT2" t="s">
        <v>3</v>
      </c>
      <c r="AU2" t="s">
        <v>36</v>
      </c>
      <c r="AV2" t="s">
        <v>34</v>
      </c>
      <c r="AW2" s="6" t="s">
        <v>38</v>
      </c>
    </row>
    <row r="3" spans="1:49" x14ac:dyDescent="0.35">
      <c r="A3" t="s">
        <v>5</v>
      </c>
      <c r="B3">
        <v>2397011.09358786</v>
      </c>
      <c r="C3">
        <v>2607312.55514155</v>
      </c>
      <c r="D3">
        <f t="shared" ref="D3:D23" si="0">B3/B3</f>
        <v>1</v>
      </c>
      <c r="E3">
        <f t="shared" ref="E3:E23" si="1">C3/B3</f>
        <v>1.0877348720313638</v>
      </c>
      <c r="G3" t="s">
        <v>5</v>
      </c>
      <c r="H3">
        <v>5319954.7168824198</v>
      </c>
      <c r="I3">
        <v>8044659.7246397296</v>
      </c>
      <c r="J3">
        <v>6950487.63145083</v>
      </c>
      <c r="K3" t="s">
        <v>5</v>
      </c>
      <c r="L3">
        <f t="shared" ref="L3:L23" si="2">H3/H3</f>
        <v>1</v>
      </c>
      <c r="M3">
        <f t="shared" ref="M3:M23" si="3">I3/H3</f>
        <v>1.5121669549386749</v>
      </c>
      <c r="N3">
        <f t="shared" ref="N3:N23" si="4">J3/H3</f>
        <v>1.3064937581882143</v>
      </c>
      <c r="O3" t="s">
        <v>5</v>
      </c>
      <c r="P3">
        <v>1</v>
      </c>
      <c r="Q3">
        <v>1.0877348720313638</v>
      </c>
      <c r="R3">
        <v>1.5121669549386749</v>
      </c>
      <c r="S3">
        <v>1.3064937581882143</v>
      </c>
      <c r="V3" s="1" t="s">
        <v>82</v>
      </c>
      <c r="W3" s="1" t="s">
        <v>78</v>
      </c>
      <c r="X3" s="1" t="s">
        <v>80</v>
      </c>
      <c r="Y3" s="1" t="s">
        <v>81</v>
      </c>
      <c r="AA3" t="s">
        <v>83</v>
      </c>
      <c r="AB3" t="s">
        <v>84</v>
      </c>
      <c r="AC3" t="s">
        <v>85</v>
      </c>
      <c r="AD3" t="s">
        <v>86</v>
      </c>
      <c r="AF3" t="s">
        <v>6</v>
      </c>
      <c r="AG3">
        <v>1</v>
      </c>
      <c r="AH3">
        <v>1</v>
      </c>
      <c r="AI3">
        <v>4.9226987375673659E-2</v>
      </c>
      <c r="AJ3">
        <v>6.8216000508267052E-2</v>
      </c>
      <c r="AK3">
        <f t="shared" ref="AK3:AK24" si="5">(AI3+AJ3)/2</f>
        <v>5.8721493941970355E-2</v>
      </c>
      <c r="AL3" s="4">
        <f t="shared" ref="AL3:AL24" si="6">STDEV(AI3,AJ3)</f>
        <v>1.3427259954097177E-2</v>
      </c>
      <c r="AM3" s="7">
        <f t="shared" ref="AM3:AM24" si="7">_xlfn.T.TEST(AG3:AH3,AI3:AJ3,2,2)</f>
        <v>1.0172840629874706E-4</v>
      </c>
      <c r="AN3">
        <v>8.579617416237649E-2</v>
      </c>
      <c r="AO3">
        <v>5.6937974615814999E-2</v>
      </c>
      <c r="AP3">
        <f t="shared" ref="AP3:AP24" si="8">(AN3+AO3)/2</f>
        <v>7.1367074389095744E-2</v>
      </c>
      <c r="AQ3" s="4">
        <f t="shared" ref="AQ3:AQ24" si="9">STDEV(AN3,AO3)</f>
        <v>2.0405828592208162E-2</v>
      </c>
      <c r="AR3" s="7">
        <f t="shared" ref="AR3:AR24" si="10">_xlfn.T.TEST(AG3:AH3,AN3:AO3,2,2)</f>
        <v>2.4134209288636672E-4</v>
      </c>
      <c r="AS3">
        <v>6.9338972182849637E-2</v>
      </c>
      <c r="AT3">
        <v>8.9227591905683634E-2</v>
      </c>
      <c r="AU3">
        <f t="shared" ref="AU3:AU24" si="11">(AS3+AT3)/2</f>
        <v>7.9283282044266629E-2</v>
      </c>
      <c r="AV3" s="4">
        <f t="shared" ref="AV3:AV24" si="12">STDEV(AS3,AT3)</f>
        <v>1.4063377874456525E-2</v>
      </c>
      <c r="AW3" s="6">
        <f t="shared" ref="AW3:AW24" si="13">_xlfn.T.TEST(AG3:AH3,AS3:AT3,2,2)</f>
        <v>1.1663294828681037E-4</v>
      </c>
    </row>
    <row r="4" spans="1:49" x14ac:dyDescent="0.35">
      <c r="A4" t="s">
        <v>7</v>
      </c>
      <c r="B4">
        <v>2538332.95773387</v>
      </c>
      <c r="C4">
        <v>2245152.1409992101</v>
      </c>
      <c r="D4">
        <f t="shared" si="0"/>
        <v>1</v>
      </c>
      <c r="E4">
        <f t="shared" si="1"/>
        <v>0.88449867625073075</v>
      </c>
      <c r="G4" t="s">
        <v>7</v>
      </c>
      <c r="H4">
        <v>2491211.94695574</v>
      </c>
      <c r="I4">
        <v>1888544.37436316</v>
      </c>
      <c r="J4">
        <v>2090761.96410977</v>
      </c>
      <c r="K4" t="s">
        <v>7</v>
      </c>
      <c r="L4">
        <f t="shared" si="2"/>
        <v>1</v>
      </c>
      <c r="M4">
        <f t="shared" si="3"/>
        <v>0.75808257770719212</v>
      </c>
      <c r="N4">
        <f t="shared" si="4"/>
        <v>0.83925495245985804</v>
      </c>
      <c r="O4" t="s">
        <v>7</v>
      </c>
      <c r="P4">
        <v>1</v>
      </c>
      <c r="Q4">
        <v>0.88449867625073075</v>
      </c>
      <c r="R4">
        <v>0.75808257770719212</v>
      </c>
      <c r="S4">
        <v>0.83925495245985804</v>
      </c>
      <c r="U4" s="1" t="s">
        <v>4</v>
      </c>
      <c r="V4" t="s">
        <v>0</v>
      </c>
      <c r="W4" t="s">
        <v>29</v>
      </c>
      <c r="X4" t="s">
        <v>2</v>
      </c>
      <c r="Y4" t="s">
        <v>3</v>
      </c>
      <c r="Z4" s="1" t="s">
        <v>4</v>
      </c>
      <c r="AA4" t="s">
        <v>0</v>
      </c>
      <c r="AB4" t="s">
        <v>29</v>
      </c>
      <c r="AC4" t="s">
        <v>2</v>
      </c>
      <c r="AD4" t="s">
        <v>3</v>
      </c>
      <c r="AF4" t="s">
        <v>8</v>
      </c>
      <c r="AG4">
        <v>1</v>
      </c>
      <c r="AH4">
        <v>1</v>
      </c>
      <c r="AI4">
        <v>0.36831618655910592</v>
      </c>
      <c r="AJ4">
        <v>0.22793481277111008</v>
      </c>
      <c r="AK4">
        <f t="shared" si="5"/>
        <v>0.29812549966510798</v>
      </c>
      <c r="AL4" s="4">
        <f t="shared" si="6"/>
        <v>9.9264621357775334E-2</v>
      </c>
      <c r="AM4">
        <f t="shared" si="7"/>
        <v>9.8533523956837125E-3</v>
      </c>
      <c r="AN4">
        <v>0.16198579558390838</v>
      </c>
      <c r="AO4">
        <v>0.2726681443728397</v>
      </c>
      <c r="AP4">
        <f t="shared" si="8"/>
        <v>0.21732696997837403</v>
      </c>
      <c r="AQ4" s="4">
        <f t="shared" si="9"/>
        <v>7.8264239386308096E-2</v>
      </c>
      <c r="AR4">
        <f t="shared" si="10"/>
        <v>4.962424166387056E-3</v>
      </c>
      <c r="AS4">
        <v>0.35011978179909653</v>
      </c>
      <c r="AT4">
        <v>0.24666555092937545</v>
      </c>
      <c r="AU4">
        <f t="shared" si="11"/>
        <v>0.298392666364236</v>
      </c>
      <c r="AV4" s="4">
        <f t="shared" si="12"/>
        <v>7.3153188190418356E-2</v>
      </c>
      <c r="AW4">
        <f t="shared" si="13"/>
        <v>5.3916888409315583E-3</v>
      </c>
    </row>
    <row r="5" spans="1:49" x14ac:dyDescent="0.35">
      <c r="A5" t="s">
        <v>9</v>
      </c>
      <c r="B5">
        <v>82220.467306772698</v>
      </c>
      <c r="C5">
        <v>23460.498945434701</v>
      </c>
      <c r="D5">
        <f t="shared" si="0"/>
        <v>1</v>
      </c>
      <c r="E5">
        <f t="shared" si="1"/>
        <v>0.28533648267774081</v>
      </c>
      <c r="G5" t="s">
        <v>9</v>
      </c>
      <c r="H5">
        <v>104416.31236194599</v>
      </c>
      <c r="I5">
        <v>33169.801810956</v>
      </c>
      <c r="J5">
        <v>32527.0660537683</v>
      </c>
      <c r="K5" t="s">
        <v>9</v>
      </c>
      <c r="L5">
        <f t="shared" si="2"/>
        <v>1</v>
      </c>
      <c r="M5">
        <f t="shared" si="3"/>
        <v>0.31766877282523692</v>
      </c>
      <c r="N5">
        <f t="shared" si="4"/>
        <v>0.31151326184569056</v>
      </c>
      <c r="O5" t="s">
        <v>9</v>
      </c>
      <c r="P5">
        <v>1</v>
      </c>
      <c r="Q5">
        <v>0.28533648267774081</v>
      </c>
      <c r="R5">
        <v>0.31766877282523692</v>
      </c>
      <c r="S5">
        <v>0.31151326184569056</v>
      </c>
      <c r="U5" t="s">
        <v>5</v>
      </c>
      <c r="V5">
        <v>3493366.88552752</v>
      </c>
      <c r="W5">
        <v>6217657.3936353903</v>
      </c>
      <c r="X5">
        <v>4583678.87317748</v>
      </c>
      <c r="Y5">
        <v>4949590.27579273</v>
      </c>
      <c r="Z5" t="s">
        <v>5</v>
      </c>
      <c r="AA5">
        <f t="shared" ref="AA5:AA25" si="14">V5/V5</f>
        <v>1</v>
      </c>
      <c r="AB5" s="3">
        <f t="shared" ref="AB5:AB25" si="15">W5/V5</f>
        <v>1.7798466629411831</v>
      </c>
      <c r="AC5" s="3">
        <f t="shared" ref="AC5:AC25" si="16">X5/V5</f>
        <v>1.3121092125098439</v>
      </c>
      <c r="AD5" s="3">
        <f t="shared" ref="AD5:AD25" si="17">Y5/V5</f>
        <v>1.4168538369955126</v>
      </c>
      <c r="AF5" t="s">
        <v>10</v>
      </c>
      <c r="AG5">
        <v>1</v>
      </c>
      <c r="AH5">
        <v>1</v>
      </c>
      <c r="AI5">
        <v>8.6383017669853818E-2</v>
      </c>
      <c r="AJ5">
        <v>0.17747019577935805</v>
      </c>
      <c r="AK5">
        <f t="shared" si="5"/>
        <v>0.13192660672460593</v>
      </c>
      <c r="AL5" s="4">
        <f t="shared" si="6"/>
        <v>6.4408361320377264E-2</v>
      </c>
      <c r="AM5">
        <f t="shared" si="7"/>
        <v>2.7412773033633278E-3</v>
      </c>
      <c r="AN5">
        <v>0.14509663856680155</v>
      </c>
      <c r="AO5">
        <v>0.1906178990636937</v>
      </c>
      <c r="AP5">
        <f t="shared" si="8"/>
        <v>0.16785726881524762</v>
      </c>
      <c r="AQ5" s="4">
        <f t="shared" si="9"/>
        <v>3.2188391985511773E-2</v>
      </c>
      <c r="AR5">
        <f t="shared" si="10"/>
        <v>7.4728436323228396E-4</v>
      </c>
      <c r="AS5">
        <v>0.10740572751576558</v>
      </c>
      <c r="AT5">
        <v>0.12249827265935509</v>
      </c>
      <c r="AU5">
        <f t="shared" si="11"/>
        <v>0.11495200008756033</v>
      </c>
      <c r="AV5" s="4">
        <f t="shared" si="12"/>
        <v>1.067204101639624E-2</v>
      </c>
      <c r="AW5">
        <f t="shared" si="13"/>
        <v>7.269155671364724E-5</v>
      </c>
    </row>
    <row r="6" spans="1:49" x14ac:dyDescent="0.35">
      <c r="A6" t="s">
        <v>11</v>
      </c>
      <c r="B6">
        <v>13034.5631674999</v>
      </c>
      <c r="C6">
        <v>8062.9115150720099</v>
      </c>
      <c r="D6">
        <f t="shared" si="0"/>
        <v>1</v>
      </c>
      <c r="E6">
        <f t="shared" si="1"/>
        <v>0.61857934258785907</v>
      </c>
      <c r="G6" t="s">
        <v>11</v>
      </c>
      <c r="H6">
        <v>61535.273101034698</v>
      </c>
      <c r="I6">
        <v>31520.157480026999</v>
      </c>
      <c r="J6">
        <v>26345.896539633599</v>
      </c>
      <c r="K6" t="s">
        <v>11</v>
      </c>
      <c r="L6">
        <f t="shared" si="2"/>
        <v>1</v>
      </c>
      <c r="M6">
        <f t="shared" si="3"/>
        <v>0.51222909871991773</v>
      </c>
      <c r="N6">
        <f t="shared" si="4"/>
        <v>0.42814300176057235</v>
      </c>
      <c r="O6" t="s">
        <v>11</v>
      </c>
      <c r="P6">
        <v>1</v>
      </c>
      <c r="Q6">
        <v>0.61857934258785907</v>
      </c>
      <c r="R6">
        <v>0.51222909871991773</v>
      </c>
      <c r="S6">
        <v>0.42814300176057235</v>
      </c>
      <c r="U6" t="s">
        <v>7</v>
      </c>
      <c r="V6">
        <v>2982280.4079932999</v>
      </c>
      <c r="W6">
        <v>1890259.4933236199</v>
      </c>
      <c r="X6">
        <v>1785115.62224361</v>
      </c>
      <c r="Y6">
        <v>2376115.9610953699</v>
      </c>
      <c r="Z6" t="s">
        <v>7</v>
      </c>
      <c r="AA6">
        <f t="shared" si="14"/>
        <v>1</v>
      </c>
      <c r="AB6" s="3">
        <f t="shared" si="15"/>
        <v>0.63383023549939332</v>
      </c>
      <c r="AC6" s="3">
        <f t="shared" si="16"/>
        <v>0.59857403665296804</v>
      </c>
      <c r="AD6" s="3">
        <f t="shared" si="17"/>
        <v>0.79674465041139353</v>
      </c>
      <c r="AF6" t="s">
        <v>12</v>
      </c>
      <c r="AG6">
        <v>1</v>
      </c>
      <c r="AH6">
        <v>1</v>
      </c>
      <c r="AI6">
        <v>6.8754749399644488E-2</v>
      </c>
      <c r="AJ6">
        <v>0.14992049987066156</v>
      </c>
      <c r="AK6">
        <f t="shared" si="5"/>
        <v>0.10933762463515302</v>
      </c>
      <c r="AL6" s="4">
        <f t="shared" si="6"/>
        <v>5.7392852558151401E-2</v>
      </c>
      <c r="AM6">
        <f t="shared" si="7"/>
        <v>2.0697099470818681E-3</v>
      </c>
      <c r="AN6">
        <v>0.13356660497915385</v>
      </c>
      <c r="AO6">
        <v>0.17787634251529985</v>
      </c>
      <c r="AP6">
        <f t="shared" si="8"/>
        <v>0.15572147374722684</v>
      </c>
      <c r="AQ6" s="4">
        <f t="shared" si="9"/>
        <v>3.1331715884405004E-2</v>
      </c>
      <c r="AR6">
        <f t="shared" si="10"/>
        <v>6.8788933667721433E-4</v>
      </c>
      <c r="AS6">
        <v>0.11368286354223935</v>
      </c>
      <c r="AT6">
        <v>0.11484685076095692</v>
      </c>
      <c r="AU6">
        <f t="shared" si="11"/>
        <v>0.11426485715159813</v>
      </c>
      <c r="AV6" s="3">
        <f t="shared" si="12"/>
        <v>8.2306325556966782E-4</v>
      </c>
      <c r="AW6">
        <f t="shared" si="13"/>
        <v>4.3174607478704172E-7</v>
      </c>
    </row>
    <row r="7" spans="1:49" x14ac:dyDescent="0.35">
      <c r="A7" t="s">
        <v>6</v>
      </c>
      <c r="B7">
        <v>158210.22844066701</v>
      </c>
      <c r="C7">
        <v>7788.21291815116</v>
      </c>
      <c r="D7">
        <f t="shared" si="0"/>
        <v>1</v>
      </c>
      <c r="E7">
        <f t="shared" si="1"/>
        <v>4.9226987375673659E-2</v>
      </c>
      <c r="G7" t="s">
        <v>6</v>
      </c>
      <c r="H7">
        <v>238478.81061787499</v>
      </c>
      <c r="I7">
        <v>20460.569569807602</v>
      </c>
      <c r="J7">
        <v>16535.8756156319</v>
      </c>
      <c r="K7" t="s">
        <v>6</v>
      </c>
      <c r="L7">
        <f t="shared" si="2"/>
        <v>1</v>
      </c>
      <c r="M7">
        <f t="shared" si="3"/>
        <v>8.579617416237649E-2</v>
      </c>
      <c r="N7">
        <f t="shared" si="4"/>
        <v>6.9338972182849637E-2</v>
      </c>
      <c r="O7" t="s">
        <v>6</v>
      </c>
      <c r="P7">
        <v>1</v>
      </c>
      <c r="Q7">
        <v>4.9226987375673659E-2</v>
      </c>
      <c r="R7">
        <v>8.579617416237649E-2</v>
      </c>
      <c r="S7">
        <v>6.9338972182849637E-2</v>
      </c>
      <c r="U7" t="s">
        <v>9</v>
      </c>
      <c r="V7">
        <v>42126.070526228497</v>
      </c>
      <c r="W7">
        <v>14386.3136331935</v>
      </c>
      <c r="X7">
        <v>22585.131090758299</v>
      </c>
      <c r="Y7">
        <v>18275.556154255901</v>
      </c>
      <c r="Z7" t="s">
        <v>9</v>
      </c>
      <c r="AA7">
        <f t="shared" si="14"/>
        <v>1</v>
      </c>
      <c r="AB7" s="3">
        <f t="shared" si="15"/>
        <v>0.34150618497009605</v>
      </c>
      <c r="AC7" s="3">
        <f t="shared" si="16"/>
        <v>0.53613192041485014</v>
      </c>
      <c r="AD7" s="3">
        <f t="shared" si="17"/>
        <v>0.43383007068929419</v>
      </c>
      <c r="AF7" t="s">
        <v>5</v>
      </c>
      <c r="AG7">
        <v>1</v>
      </c>
      <c r="AH7">
        <v>1</v>
      </c>
      <c r="AI7">
        <v>1.0877348720313638</v>
      </c>
      <c r="AJ7">
        <v>1.7798466629411831</v>
      </c>
      <c r="AK7">
        <f t="shared" si="5"/>
        <v>1.4337907674862733</v>
      </c>
      <c r="AL7" s="4">
        <f t="shared" si="6"/>
        <v>0.48939694069149919</v>
      </c>
      <c r="AM7">
        <f t="shared" si="7"/>
        <v>0.33668639243376419</v>
      </c>
      <c r="AN7">
        <v>1.5121669549386749</v>
      </c>
      <c r="AO7">
        <v>1.3121092125098439</v>
      </c>
      <c r="AP7">
        <f t="shared" si="8"/>
        <v>1.4121380837242594</v>
      </c>
      <c r="AQ7" s="4">
        <f t="shared" si="9"/>
        <v>0.14146218630029808</v>
      </c>
      <c r="AR7">
        <f t="shared" si="10"/>
        <v>5.4165142302946445E-2</v>
      </c>
      <c r="AS7">
        <v>1.3064937581882143</v>
      </c>
      <c r="AT7">
        <v>1.4168538369955126</v>
      </c>
      <c r="AU7">
        <f t="shared" si="11"/>
        <v>1.3616737975918634</v>
      </c>
      <c r="AV7" s="4">
        <f t="shared" si="12"/>
        <v>7.8036360096922386E-2</v>
      </c>
      <c r="AW7">
        <f t="shared" si="13"/>
        <v>2.2494714792704758E-2</v>
      </c>
    </row>
    <row r="8" spans="1:49" x14ac:dyDescent="0.35">
      <c r="A8" t="s">
        <v>13</v>
      </c>
      <c r="B8">
        <v>18012592.7236332</v>
      </c>
      <c r="C8">
        <v>11010711.276335999</v>
      </c>
      <c r="D8">
        <f t="shared" si="0"/>
        <v>1</v>
      </c>
      <c r="E8">
        <f t="shared" si="1"/>
        <v>0.61127853414958588</v>
      </c>
      <c r="G8" t="s">
        <v>13</v>
      </c>
      <c r="H8">
        <v>26694753.865766101</v>
      </c>
      <c r="I8">
        <v>18310893.528843202</v>
      </c>
      <c r="J8">
        <v>16197260.229263101</v>
      </c>
      <c r="K8" t="s">
        <v>13</v>
      </c>
      <c r="L8">
        <f t="shared" si="2"/>
        <v>1</v>
      </c>
      <c r="M8">
        <f t="shared" si="3"/>
        <v>0.68593603151087545</v>
      </c>
      <c r="N8">
        <f t="shared" si="4"/>
        <v>0.60675817843126101</v>
      </c>
      <c r="O8" t="s">
        <v>13</v>
      </c>
      <c r="P8">
        <v>1</v>
      </c>
      <c r="Q8">
        <v>0.61127853414958588</v>
      </c>
      <c r="R8">
        <v>0.68593603151087545</v>
      </c>
      <c r="S8">
        <v>0.60675817843126101</v>
      </c>
      <c r="U8" t="s">
        <v>11</v>
      </c>
      <c r="V8">
        <v>13017.593844541299</v>
      </c>
      <c r="W8">
        <v>26346.914523578402</v>
      </c>
      <c r="X8">
        <v>21519.6549812454</v>
      </c>
      <c r="Y8">
        <v>13126.918313534299</v>
      </c>
      <c r="Z8" t="s">
        <v>11</v>
      </c>
      <c r="AA8">
        <f t="shared" si="14"/>
        <v>1</v>
      </c>
      <c r="AB8" s="3">
        <f t="shared" si="15"/>
        <v>2.0239465786241686</v>
      </c>
      <c r="AC8" s="3">
        <f t="shared" si="16"/>
        <v>1.6531207870085216</v>
      </c>
      <c r="AD8" s="3">
        <f t="shared" si="17"/>
        <v>1.0083982086319925</v>
      </c>
      <c r="AF8" t="s">
        <v>7</v>
      </c>
      <c r="AG8">
        <v>1</v>
      </c>
      <c r="AH8">
        <v>1</v>
      </c>
      <c r="AI8">
        <v>0.88449867625073075</v>
      </c>
      <c r="AJ8">
        <v>0.63383023549939332</v>
      </c>
      <c r="AK8">
        <f t="shared" si="5"/>
        <v>0.75916445587506209</v>
      </c>
      <c r="AL8" s="4">
        <f t="shared" si="6"/>
        <v>0.17724935428472871</v>
      </c>
      <c r="AM8">
        <f t="shared" si="7"/>
        <v>0.1946114456067064</v>
      </c>
      <c r="AN8">
        <v>0.75808257770719212</v>
      </c>
      <c r="AO8">
        <v>0.59857403665296804</v>
      </c>
      <c r="AP8">
        <f t="shared" si="8"/>
        <v>0.67832830718008008</v>
      </c>
      <c r="AQ8" s="4">
        <f t="shared" si="9"/>
        <v>0.11278957103661508</v>
      </c>
      <c r="AR8">
        <f t="shared" si="10"/>
        <v>5.6328836125484893E-2</v>
      </c>
      <c r="AS8">
        <v>0.83925495245985804</v>
      </c>
      <c r="AT8">
        <v>0.79674465041139353</v>
      </c>
      <c r="AU8">
        <f t="shared" si="11"/>
        <v>0.81799980143562578</v>
      </c>
      <c r="AV8" s="4">
        <f t="shared" si="12"/>
        <v>3.0059322848757637E-2</v>
      </c>
      <c r="AW8">
        <f t="shared" si="13"/>
        <v>1.3366226110765045E-2</v>
      </c>
    </row>
    <row r="9" spans="1:49" x14ac:dyDescent="0.35">
      <c r="A9" t="s">
        <v>8</v>
      </c>
      <c r="B9">
        <v>21698.998161495601</v>
      </c>
      <c r="C9">
        <v>7992.0922549951101</v>
      </c>
      <c r="D9">
        <f t="shared" si="0"/>
        <v>1</v>
      </c>
      <c r="E9">
        <f t="shared" si="1"/>
        <v>0.36831618655910592</v>
      </c>
      <c r="G9" t="s">
        <v>8</v>
      </c>
      <c r="H9">
        <v>24992.0594096042</v>
      </c>
      <c r="I9">
        <v>4048.3586267450401</v>
      </c>
      <c r="J9">
        <v>8750.21438720068</v>
      </c>
      <c r="K9" t="s">
        <v>8</v>
      </c>
      <c r="L9">
        <f t="shared" si="2"/>
        <v>1</v>
      </c>
      <c r="M9">
        <f t="shared" si="3"/>
        <v>0.16198579558390838</v>
      </c>
      <c r="N9">
        <f t="shared" si="4"/>
        <v>0.35011978179909653</v>
      </c>
      <c r="O9" t="s">
        <v>8</v>
      </c>
      <c r="P9">
        <v>1</v>
      </c>
      <c r="Q9">
        <v>0.36831618655910592</v>
      </c>
      <c r="R9">
        <v>0.16198579558390838</v>
      </c>
      <c r="S9">
        <v>0.35011978179909653</v>
      </c>
      <c r="U9" t="s">
        <v>6</v>
      </c>
      <c r="V9">
        <v>270644.03871593397</v>
      </c>
      <c r="W9">
        <v>18462.253882605601</v>
      </c>
      <c r="X9">
        <v>15409.923406329501</v>
      </c>
      <c r="Y9">
        <v>24148.9158382514</v>
      </c>
      <c r="Z9" t="s">
        <v>6</v>
      </c>
      <c r="AA9">
        <f t="shared" si="14"/>
        <v>1</v>
      </c>
      <c r="AB9" s="3">
        <f t="shared" si="15"/>
        <v>6.8216000508267052E-2</v>
      </c>
      <c r="AC9" s="3">
        <f t="shared" si="16"/>
        <v>5.6937974615814999E-2</v>
      </c>
      <c r="AD9" s="3">
        <f t="shared" si="17"/>
        <v>8.9227591905683634E-2</v>
      </c>
      <c r="AF9" t="s">
        <v>13</v>
      </c>
      <c r="AG9">
        <v>1</v>
      </c>
      <c r="AH9">
        <v>1</v>
      </c>
      <c r="AI9">
        <v>0.61127853414958588</v>
      </c>
      <c r="AJ9">
        <v>0.93476824468163877</v>
      </c>
      <c r="AK9">
        <f t="shared" si="5"/>
        <v>0.77302338941561233</v>
      </c>
      <c r="AL9" s="4">
        <f t="shared" si="6"/>
        <v>0.22874176796128787</v>
      </c>
      <c r="AM9">
        <f t="shared" si="7"/>
        <v>0.29563737549184477</v>
      </c>
      <c r="AN9">
        <v>0.68593603151087545</v>
      </c>
      <c r="AO9">
        <v>0.743721443332092</v>
      </c>
      <c r="AP9">
        <f t="shared" si="8"/>
        <v>0.71482873742148367</v>
      </c>
      <c r="AQ9" s="4">
        <f t="shared" si="9"/>
        <v>4.0860456552439507E-2</v>
      </c>
      <c r="AR9">
        <f t="shared" si="10"/>
        <v>1.010973775491311E-2</v>
      </c>
      <c r="AS9">
        <v>0.60675817843126101</v>
      </c>
      <c r="AT9">
        <v>0.64702657876249148</v>
      </c>
      <c r="AU9">
        <f t="shared" si="11"/>
        <v>0.6268923785968763</v>
      </c>
      <c r="AV9" s="4">
        <f t="shared" si="12"/>
        <v>2.847405894174768E-2</v>
      </c>
      <c r="AW9">
        <f t="shared" si="13"/>
        <v>2.8994026394526251E-3</v>
      </c>
    </row>
    <row r="10" spans="1:49" x14ac:dyDescent="0.35">
      <c r="A10" t="s">
        <v>16</v>
      </c>
      <c r="B10">
        <v>477224.969399644</v>
      </c>
      <c r="C10">
        <v>418400.02765874099</v>
      </c>
      <c r="D10">
        <f t="shared" si="0"/>
        <v>1</v>
      </c>
      <c r="E10">
        <f t="shared" si="1"/>
        <v>0.87673540675186035</v>
      </c>
      <c r="G10" t="s">
        <v>16</v>
      </c>
      <c r="H10">
        <v>654704.07553713606</v>
      </c>
      <c r="I10">
        <v>593506.25797427399</v>
      </c>
      <c r="J10">
        <v>589681.86962748703</v>
      </c>
      <c r="K10" t="s">
        <v>16</v>
      </c>
      <c r="L10">
        <f t="shared" si="2"/>
        <v>1</v>
      </c>
      <c r="M10">
        <f t="shared" si="3"/>
        <v>0.9065259865494899</v>
      </c>
      <c r="N10">
        <f t="shared" si="4"/>
        <v>0.90068458661067119</v>
      </c>
      <c r="O10" t="s">
        <v>16</v>
      </c>
      <c r="P10">
        <v>1</v>
      </c>
      <c r="Q10">
        <v>0.87673540675186035</v>
      </c>
      <c r="R10">
        <v>0.9065259865494899</v>
      </c>
      <c r="S10">
        <v>0.90068458661067119</v>
      </c>
      <c r="U10" t="s">
        <v>13</v>
      </c>
      <c r="V10">
        <v>19624856.883525599</v>
      </c>
      <c r="W10">
        <v>18344693.0211416</v>
      </c>
      <c r="X10">
        <v>14595426.8866014</v>
      </c>
      <c r="Y10">
        <v>12697804.008051099</v>
      </c>
      <c r="Z10" t="s">
        <v>13</v>
      </c>
      <c r="AA10">
        <f t="shared" si="14"/>
        <v>1</v>
      </c>
      <c r="AB10" s="3">
        <f t="shared" si="15"/>
        <v>0.93476824468163877</v>
      </c>
      <c r="AC10" s="3">
        <f t="shared" si="16"/>
        <v>0.743721443332092</v>
      </c>
      <c r="AD10" s="3">
        <f t="shared" si="17"/>
        <v>0.64702657876249148</v>
      </c>
      <c r="AF10" t="s">
        <v>16</v>
      </c>
      <c r="AG10">
        <v>1</v>
      </c>
      <c r="AH10">
        <v>1</v>
      </c>
      <c r="AI10">
        <v>0.87673540675186035</v>
      </c>
      <c r="AJ10">
        <v>0.83111252971022809</v>
      </c>
      <c r="AK10">
        <f t="shared" si="5"/>
        <v>0.85392396823104422</v>
      </c>
      <c r="AL10" s="4">
        <f t="shared" si="6"/>
        <v>3.2260245733378226E-2</v>
      </c>
      <c r="AM10">
        <f t="shared" si="7"/>
        <v>2.3529115054215861E-2</v>
      </c>
      <c r="AN10">
        <v>0.9065259865494899</v>
      </c>
      <c r="AO10">
        <v>0.75378292115906353</v>
      </c>
      <c r="AP10">
        <f t="shared" si="8"/>
        <v>0.83015445385427666</v>
      </c>
      <c r="AQ10" s="4">
        <f t="shared" si="9"/>
        <v>0.10800565731679074</v>
      </c>
      <c r="AR10">
        <f t="shared" si="10"/>
        <v>0.15616331947031414</v>
      </c>
      <c r="AS10">
        <v>0.90068458661067119</v>
      </c>
      <c r="AT10">
        <v>1.0383186572443139</v>
      </c>
      <c r="AU10">
        <f t="shared" si="11"/>
        <v>0.96950162192749256</v>
      </c>
      <c r="AV10" s="4">
        <f t="shared" si="12"/>
        <v>9.7321984667357045E-2</v>
      </c>
      <c r="AW10">
        <f t="shared" si="13"/>
        <v>0.70096352183264099</v>
      </c>
    </row>
    <row r="11" spans="1:49" x14ac:dyDescent="0.35">
      <c r="A11" t="s">
        <v>10</v>
      </c>
      <c r="B11">
        <v>158553.21978741401</v>
      </c>
      <c r="C11">
        <v>13696.305586508401</v>
      </c>
      <c r="D11">
        <f t="shared" si="0"/>
        <v>1</v>
      </c>
      <c r="E11">
        <f t="shared" si="1"/>
        <v>8.6383017669853818E-2</v>
      </c>
      <c r="G11" t="s">
        <v>10</v>
      </c>
      <c r="H11">
        <v>212676.04971143499</v>
      </c>
      <c r="I11">
        <v>30858.579916795199</v>
      </c>
      <c r="J11">
        <v>22842.625844435799</v>
      </c>
      <c r="K11" t="s">
        <v>10</v>
      </c>
      <c r="L11">
        <f t="shared" si="2"/>
        <v>1</v>
      </c>
      <c r="M11">
        <f t="shared" si="3"/>
        <v>0.14509663856680155</v>
      </c>
      <c r="N11">
        <f t="shared" si="4"/>
        <v>0.10740572751576558</v>
      </c>
      <c r="O11" t="s">
        <v>10</v>
      </c>
      <c r="P11">
        <v>1</v>
      </c>
      <c r="Q11">
        <v>8.6383017669853818E-2</v>
      </c>
      <c r="R11">
        <v>0.14509663856680155</v>
      </c>
      <c r="S11">
        <v>0.10740572751576558</v>
      </c>
      <c r="U11" t="s">
        <v>8</v>
      </c>
      <c r="V11">
        <v>175498.349162953</v>
      </c>
      <c r="W11">
        <v>40002.183358096598</v>
      </c>
      <c r="X11">
        <v>47852.809206759099</v>
      </c>
      <c r="Y11">
        <v>43289.396983475701</v>
      </c>
      <c r="Z11" t="s">
        <v>8</v>
      </c>
      <c r="AA11">
        <f t="shared" si="14"/>
        <v>1</v>
      </c>
      <c r="AB11" s="3">
        <f t="shared" si="15"/>
        <v>0.22793481277111008</v>
      </c>
      <c r="AC11" s="3">
        <f t="shared" si="16"/>
        <v>0.2726681443728397</v>
      </c>
      <c r="AD11" s="3">
        <f t="shared" si="17"/>
        <v>0.24666555092937545</v>
      </c>
      <c r="AF11" t="s">
        <v>17</v>
      </c>
      <c r="AG11">
        <v>1</v>
      </c>
      <c r="AH11">
        <v>1</v>
      </c>
      <c r="AI11">
        <v>1.0830690175413833</v>
      </c>
      <c r="AJ11">
        <v>1.5395476446018754</v>
      </c>
      <c r="AK11">
        <f t="shared" si="5"/>
        <v>1.3113083310716294</v>
      </c>
      <c r="AL11" s="4">
        <f t="shared" si="6"/>
        <v>0.32277913266119895</v>
      </c>
      <c r="AM11">
        <f t="shared" si="7"/>
        <v>0.30579854012720498</v>
      </c>
      <c r="AN11">
        <v>1.6066049492323937</v>
      </c>
      <c r="AO11">
        <v>1.3615828089455106</v>
      </c>
      <c r="AP11">
        <f t="shared" si="8"/>
        <v>1.4840938790889522</v>
      </c>
      <c r="AQ11" s="4">
        <f t="shared" si="9"/>
        <v>0.17325681693769657</v>
      </c>
      <c r="AR11">
        <f t="shared" si="10"/>
        <v>5.8483858078165918E-2</v>
      </c>
      <c r="AS11">
        <v>1.349230272724055</v>
      </c>
      <c r="AT11">
        <v>1.3311210125332429</v>
      </c>
      <c r="AU11">
        <f t="shared" si="11"/>
        <v>1.3401756426286489</v>
      </c>
      <c r="AV11" s="4">
        <f t="shared" si="12"/>
        <v>1.280518068319487E-2</v>
      </c>
      <c r="AW11">
        <f t="shared" si="13"/>
        <v>7.0774002385712808E-4</v>
      </c>
    </row>
    <row r="12" spans="1:49" x14ac:dyDescent="0.35">
      <c r="A12" t="s">
        <v>17</v>
      </c>
      <c r="B12">
        <v>249691.870962335</v>
      </c>
      <c r="C12">
        <v>270433.529371246</v>
      </c>
      <c r="D12">
        <f t="shared" si="0"/>
        <v>1</v>
      </c>
      <c r="E12">
        <f t="shared" si="1"/>
        <v>1.0830690175413833</v>
      </c>
      <c r="G12" t="s">
        <v>17</v>
      </c>
      <c r="H12">
        <v>540609.02865715302</v>
      </c>
      <c r="I12">
        <v>868545.14104029897</v>
      </c>
      <c r="J12">
        <v>729406.06717217702</v>
      </c>
      <c r="K12" t="s">
        <v>17</v>
      </c>
      <c r="L12">
        <f t="shared" si="2"/>
        <v>1</v>
      </c>
      <c r="M12">
        <f t="shared" si="3"/>
        <v>1.6066049492323937</v>
      </c>
      <c r="N12">
        <f t="shared" si="4"/>
        <v>1.349230272724055</v>
      </c>
      <c r="O12" t="s">
        <v>17</v>
      </c>
      <c r="P12">
        <v>1</v>
      </c>
      <c r="Q12">
        <v>1.0830690175413833</v>
      </c>
      <c r="R12">
        <v>1.6066049492323937</v>
      </c>
      <c r="S12">
        <v>1.349230272724055</v>
      </c>
      <c r="U12" t="s">
        <v>16</v>
      </c>
      <c r="V12">
        <v>775978.89683423599</v>
      </c>
      <c r="W12">
        <v>644925.78394965397</v>
      </c>
      <c r="X12">
        <v>584919.639613498</v>
      </c>
      <c r="Y12">
        <v>805713.36621084798</v>
      </c>
      <c r="Z12" t="s">
        <v>16</v>
      </c>
      <c r="AA12">
        <f t="shared" si="14"/>
        <v>1</v>
      </c>
      <c r="AB12" s="3">
        <f t="shared" si="15"/>
        <v>0.83111252971022809</v>
      </c>
      <c r="AC12" s="3">
        <f t="shared" si="16"/>
        <v>0.75378292115906353</v>
      </c>
      <c r="AD12" s="3">
        <f t="shared" si="17"/>
        <v>1.0383186572443139</v>
      </c>
      <c r="AF12" t="s">
        <v>18</v>
      </c>
      <c r="AG12">
        <v>1</v>
      </c>
      <c r="AH12">
        <v>1</v>
      </c>
      <c r="AI12">
        <v>1.0973737590182677</v>
      </c>
      <c r="AJ12">
        <v>1.4308561573646168</v>
      </c>
      <c r="AK12">
        <f t="shared" si="5"/>
        <v>1.2641149581914424</v>
      </c>
      <c r="AL12" s="4">
        <f t="shared" si="6"/>
        <v>0.23580766527705596</v>
      </c>
      <c r="AM12">
        <f t="shared" si="7"/>
        <v>0.25404934298891013</v>
      </c>
      <c r="AN12">
        <v>1.3668272884825141</v>
      </c>
      <c r="AO12">
        <v>1.4148953370533803</v>
      </c>
      <c r="AP12">
        <f t="shared" si="8"/>
        <v>1.3908613127679472</v>
      </c>
      <c r="AQ12" s="4">
        <f t="shared" si="9"/>
        <v>3.3989243102863838E-2</v>
      </c>
      <c r="AR12">
        <f t="shared" si="10"/>
        <v>3.7596984060283677E-3</v>
      </c>
      <c r="AS12">
        <v>1.0691843153077896</v>
      </c>
      <c r="AT12">
        <v>1.3090090008379791</v>
      </c>
      <c r="AU12">
        <f t="shared" si="11"/>
        <v>1.1890966580728843</v>
      </c>
      <c r="AV12" s="4">
        <f t="shared" si="12"/>
        <v>0.16958166143432785</v>
      </c>
      <c r="AW12">
        <f t="shared" si="13"/>
        <v>0.25552200251450852</v>
      </c>
    </row>
    <row r="13" spans="1:49" x14ac:dyDescent="0.35">
      <c r="A13" t="s">
        <v>18</v>
      </c>
      <c r="B13">
        <v>1297884.79697955</v>
      </c>
      <c r="C13">
        <v>1424264.7184341101</v>
      </c>
      <c r="D13">
        <f t="shared" si="0"/>
        <v>1</v>
      </c>
      <c r="E13">
        <f t="shared" si="1"/>
        <v>1.0973737590182677</v>
      </c>
      <c r="G13" t="s">
        <v>18</v>
      </c>
      <c r="H13">
        <v>3561013.6215581102</v>
      </c>
      <c r="I13">
        <v>4867290.5926035699</v>
      </c>
      <c r="J13">
        <v>3807379.9107673201</v>
      </c>
      <c r="K13" t="s">
        <v>18</v>
      </c>
      <c r="L13">
        <f t="shared" si="2"/>
        <v>1</v>
      </c>
      <c r="M13">
        <f t="shared" si="3"/>
        <v>1.3668272884825141</v>
      </c>
      <c r="N13">
        <f t="shared" si="4"/>
        <v>1.0691843153077896</v>
      </c>
      <c r="O13" t="s">
        <v>18</v>
      </c>
      <c r="P13">
        <v>1</v>
      </c>
      <c r="Q13">
        <v>1.0973737590182677</v>
      </c>
      <c r="R13">
        <v>1.3668272884825141</v>
      </c>
      <c r="S13">
        <v>1.0691843153077896</v>
      </c>
      <c r="U13" t="s">
        <v>10</v>
      </c>
      <c r="V13">
        <v>221807.52592856801</v>
      </c>
      <c r="W13">
        <v>39364.225051877998</v>
      </c>
      <c r="X13">
        <v>42280.484589019397</v>
      </c>
      <c r="Y13">
        <v>27171.038789094699</v>
      </c>
      <c r="Z13" t="s">
        <v>10</v>
      </c>
      <c r="AA13">
        <f t="shared" si="14"/>
        <v>1</v>
      </c>
      <c r="AB13" s="3">
        <f t="shared" si="15"/>
        <v>0.17747019577935805</v>
      </c>
      <c r="AC13" s="3">
        <f t="shared" si="16"/>
        <v>0.1906178990636937</v>
      </c>
      <c r="AD13" s="3">
        <f t="shared" si="17"/>
        <v>0.12249827265935509</v>
      </c>
      <c r="AF13" t="s">
        <v>19</v>
      </c>
      <c r="AG13">
        <v>1</v>
      </c>
      <c r="AH13">
        <v>1</v>
      </c>
      <c r="AI13">
        <v>1.0519493615552831</v>
      </c>
      <c r="AJ13">
        <v>1.2140012734724892</v>
      </c>
      <c r="AK13">
        <f t="shared" si="5"/>
        <v>1.1329753175138861</v>
      </c>
      <c r="AL13" s="8">
        <f t="shared" si="6"/>
        <v>0.11458800582090156</v>
      </c>
      <c r="AM13" s="6">
        <f t="shared" si="7"/>
        <v>0.24246076983025444</v>
      </c>
      <c r="AN13" s="6">
        <v>1.476612474348566</v>
      </c>
      <c r="AO13" s="6">
        <v>1.1362320221783904</v>
      </c>
      <c r="AP13" s="6">
        <f t="shared" si="8"/>
        <v>1.3064222482634782</v>
      </c>
      <c r="AQ13" s="8">
        <f t="shared" si="9"/>
        <v>0.24068532591287373</v>
      </c>
      <c r="AR13">
        <f t="shared" si="10"/>
        <v>0.21358814641603507</v>
      </c>
      <c r="AS13">
        <v>1.1772779267364881</v>
      </c>
      <c r="AT13">
        <v>1.0705307204052845</v>
      </c>
      <c r="AU13">
        <f t="shared" si="11"/>
        <v>1.1239043235708863</v>
      </c>
      <c r="AV13" s="4">
        <f t="shared" si="12"/>
        <v>7.5481673469513622E-2</v>
      </c>
      <c r="AW13">
        <f t="shared" si="13"/>
        <v>0.14599022604402578</v>
      </c>
    </row>
    <row r="14" spans="1:49" x14ac:dyDescent="0.35">
      <c r="A14" t="s">
        <v>19</v>
      </c>
      <c r="B14">
        <v>666018.30581402802</v>
      </c>
      <c r="C14">
        <v>700617.53158519801</v>
      </c>
      <c r="D14">
        <f t="shared" si="0"/>
        <v>1</v>
      </c>
      <c r="E14">
        <f t="shared" si="1"/>
        <v>1.0519493615552831</v>
      </c>
      <c r="G14" t="s">
        <v>19</v>
      </c>
      <c r="H14">
        <v>1602091.7247082901</v>
      </c>
      <c r="I14">
        <v>2365668.62575487</v>
      </c>
      <c r="J14">
        <v>1886107.2241062601</v>
      </c>
      <c r="K14" t="s">
        <v>19</v>
      </c>
      <c r="L14">
        <f t="shared" si="2"/>
        <v>1</v>
      </c>
      <c r="M14">
        <f t="shared" si="3"/>
        <v>1.476612474348566</v>
      </c>
      <c r="N14">
        <f t="shared" si="4"/>
        <v>1.1772779267364881</v>
      </c>
      <c r="O14" t="s">
        <v>19</v>
      </c>
      <c r="P14">
        <v>1</v>
      </c>
      <c r="Q14">
        <v>1.0519493615552831</v>
      </c>
      <c r="R14">
        <v>1.476612474348566</v>
      </c>
      <c r="S14">
        <v>1.1772779267364881</v>
      </c>
      <c r="U14" t="s">
        <v>17</v>
      </c>
      <c r="V14">
        <v>417677.43014705903</v>
      </c>
      <c r="W14">
        <v>643034.30378626904</v>
      </c>
      <c r="X14">
        <v>568702.40857277496</v>
      </c>
      <c r="Y14">
        <v>555979.20372963604</v>
      </c>
      <c r="Z14" t="s">
        <v>17</v>
      </c>
      <c r="AA14">
        <f t="shared" si="14"/>
        <v>1</v>
      </c>
      <c r="AB14" s="3">
        <f t="shared" si="15"/>
        <v>1.5395476446018754</v>
      </c>
      <c r="AC14" s="3">
        <f t="shared" si="16"/>
        <v>1.3615828089455106</v>
      </c>
      <c r="AD14" s="3">
        <f t="shared" si="17"/>
        <v>1.3311210125332429</v>
      </c>
      <c r="AF14" t="s">
        <v>20</v>
      </c>
      <c r="AG14">
        <v>1</v>
      </c>
      <c r="AH14">
        <v>1</v>
      </c>
      <c r="AI14">
        <v>1.0700976254870818</v>
      </c>
      <c r="AJ14">
        <v>1.21754918274838</v>
      </c>
      <c r="AK14">
        <f t="shared" si="5"/>
        <v>1.1438234041177309</v>
      </c>
      <c r="AL14" s="8">
        <f t="shared" si="6"/>
        <v>0.10426399603598048</v>
      </c>
      <c r="AM14" s="6">
        <f t="shared" si="7"/>
        <v>0.19036823097723432</v>
      </c>
      <c r="AN14" s="6">
        <v>1.2228831812717018</v>
      </c>
      <c r="AO14" s="6">
        <v>1.2011914768244076</v>
      </c>
      <c r="AP14" s="6">
        <f t="shared" si="8"/>
        <v>1.2120373290480546</v>
      </c>
      <c r="AQ14" s="8">
        <f t="shared" si="9"/>
        <v>1.5338351310176105E-2</v>
      </c>
      <c r="AR14">
        <f t="shared" si="10"/>
        <v>2.606167732897912E-3</v>
      </c>
      <c r="AS14">
        <v>1.0240732916681377</v>
      </c>
      <c r="AT14">
        <v>1.261541742908256</v>
      </c>
      <c r="AU14">
        <f t="shared" si="11"/>
        <v>1.1428075172881969</v>
      </c>
      <c r="AV14" s="4">
        <f t="shared" si="12"/>
        <v>0.16791555218975515</v>
      </c>
      <c r="AW14">
        <f t="shared" si="13"/>
        <v>0.35214275597767053</v>
      </c>
    </row>
    <row r="15" spans="1:49" x14ac:dyDescent="0.35">
      <c r="A15" t="s">
        <v>20</v>
      </c>
      <c r="B15">
        <v>25580.9421436374</v>
      </c>
      <c r="C15">
        <v>27374.1054456288</v>
      </c>
      <c r="D15">
        <f t="shared" si="0"/>
        <v>1</v>
      </c>
      <c r="E15">
        <f t="shared" si="1"/>
        <v>1.0700976254870818</v>
      </c>
      <c r="G15" t="s">
        <v>20</v>
      </c>
      <c r="H15">
        <v>73359.774962412397</v>
      </c>
      <c r="I15">
        <v>89710.434983411003</v>
      </c>
      <c r="J15">
        <v>75125.786221791495</v>
      </c>
      <c r="K15" t="s">
        <v>20</v>
      </c>
      <c r="L15">
        <f t="shared" si="2"/>
        <v>1</v>
      </c>
      <c r="M15">
        <f t="shared" si="3"/>
        <v>1.2228831812717018</v>
      </c>
      <c r="N15">
        <f t="shared" si="4"/>
        <v>1.0240732916681377</v>
      </c>
      <c r="O15" t="s">
        <v>20</v>
      </c>
      <c r="P15">
        <v>1</v>
      </c>
      <c r="Q15">
        <v>1.0700976254870818</v>
      </c>
      <c r="R15">
        <v>1.2228831812717018</v>
      </c>
      <c r="S15">
        <v>1.0240732916681377</v>
      </c>
      <c r="U15" t="s">
        <v>18</v>
      </c>
      <c r="V15">
        <v>2671259.8578548199</v>
      </c>
      <c r="W15">
        <v>3822188.6155325002</v>
      </c>
      <c r="X15">
        <v>3779553.1169366599</v>
      </c>
      <c r="Y15">
        <v>3496703.1975091398</v>
      </c>
      <c r="Z15" t="s">
        <v>18</v>
      </c>
      <c r="AA15">
        <f t="shared" si="14"/>
        <v>1</v>
      </c>
      <c r="AB15" s="3">
        <f t="shared" si="15"/>
        <v>1.4308561573646168</v>
      </c>
      <c r="AC15" s="3">
        <f t="shared" si="16"/>
        <v>1.4148953370533803</v>
      </c>
      <c r="AD15" s="3">
        <f t="shared" si="17"/>
        <v>1.3090090008379791</v>
      </c>
      <c r="AF15" t="s">
        <v>21</v>
      </c>
      <c r="AG15">
        <v>1</v>
      </c>
      <c r="AH15">
        <v>1</v>
      </c>
      <c r="AI15">
        <v>1.0339974604556383</v>
      </c>
      <c r="AJ15">
        <v>1.2830103500331871</v>
      </c>
      <c r="AK15">
        <f t="shared" si="5"/>
        <v>1.1585039052444128</v>
      </c>
      <c r="AL15" s="8">
        <f t="shared" si="6"/>
        <v>0.17607870282314009</v>
      </c>
      <c r="AM15" s="6">
        <f t="shared" si="7"/>
        <v>0.33095814533307533</v>
      </c>
      <c r="AN15" s="6">
        <v>1.169295385839656</v>
      </c>
      <c r="AO15" s="6">
        <v>1.1819205541315865</v>
      </c>
      <c r="AP15" s="6">
        <f t="shared" si="8"/>
        <v>1.1756079699856212</v>
      </c>
      <c r="AQ15" s="8">
        <f t="shared" si="9"/>
        <v>8.9273421128454374E-3</v>
      </c>
      <c r="AR15">
        <f t="shared" si="10"/>
        <v>1.289689385109931E-3</v>
      </c>
      <c r="AS15">
        <v>0.83937873795266049</v>
      </c>
      <c r="AT15">
        <v>1.1223202769378129</v>
      </c>
      <c r="AU15">
        <f t="shared" si="11"/>
        <v>0.98084950744523669</v>
      </c>
      <c r="AV15" s="4">
        <f t="shared" si="12"/>
        <v>0.20006988089575875</v>
      </c>
      <c r="AW15">
        <f t="shared" si="13"/>
        <v>0.90471648660530168</v>
      </c>
    </row>
    <row r="16" spans="1:49" x14ac:dyDescent="0.35">
      <c r="A16" t="s">
        <v>21</v>
      </c>
      <c r="B16">
        <v>922591.46542964899</v>
      </c>
      <c r="C16">
        <v>953957.232292303</v>
      </c>
      <c r="D16">
        <f t="shared" si="0"/>
        <v>1</v>
      </c>
      <c r="E16">
        <f t="shared" si="1"/>
        <v>1.0339974604556383</v>
      </c>
      <c r="G16" t="s">
        <v>21</v>
      </c>
      <c r="H16">
        <v>2878112.2035812498</v>
      </c>
      <c r="I16">
        <v>3365363.3195763598</v>
      </c>
      <c r="J16">
        <v>2415826.18912818</v>
      </c>
      <c r="K16" t="s">
        <v>21</v>
      </c>
      <c r="L16">
        <f t="shared" si="2"/>
        <v>1</v>
      </c>
      <c r="M16">
        <f t="shared" si="3"/>
        <v>1.169295385839656</v>
      </c>
      <c r="N16">
        <f t="shared" si="4"/>
        <v>0.83937873795266049</v>
      </c>
      <c r="O16" t="s">
        <v>21</v>
      </c>
      <c r="P16">
        <v>1</v>
      </c>
      <c r="Q16">
        <v>1.0339974604556383</v>
      </c>
      <c r="R16">
        <v>1.169295385839656</v>
      </c>
      <c r="S16">
        <v>0.83937873795266049</v>
      </c>
      <c r="U16" t="s">
        <v>19</v>
      </c>
      <c r="V16">
        <v>1443796.49989751</v>
      </c>
      <c r="W16">
        <v>1752770.7895106999</v>
      </c>
      <c r="X16">
        <v>1640487.8166926301</v>
      </c>
      <c r="Y16">
        <v>1545628.5071539099</v>
      </c>
      <c r="Z16" t="s">
        <v>19</v>
      </c>
      <c r="AA16">
        <f t="shared" si="14"/>
        <v>1</v>
      </c>
      <c r="AB16" s="3">
        <f t="shared" si="15"/>
        <v>1.2140012734724892</v>
      </c>
      <c r="AC16" s="3">
        <f t="shared" si="16"/>
        <v>1.1362320221783904</v>
      </c>
      <c r="AD16" s="3">
        <f t="shared" si="17"/>
        <v>1.0705307204052845</v>
      </c>
      <c r="AF16" t="s">
        <v>22</v>
      </c>
      <c r="AG16">
        <v>1</v>
      </c>
      <c r="AH16">
        <v>1</v>
      </c>
      <c r="AI16">
        <v>1.1303793657854313</v>
      </c>
      <c r="AJ16">
        <v>0.88169625815410779</v>
      </c>
      <c r="AK16">
        <f t="shared" si="5"/>
        <v>1.0060378119697695</v>
      </c>
      <c r="AL16" s="8">
        <f t="shared" si="6"/>
        <v>0.17584551177265342</v>
      </c>
      <c r="AM16" s="6">
        <f t="shared" si="7"/>
        <v>0.96568433334569925</v>
      </c>
      <c r="AN16" s="6">
        <v>0.82467201994401484</v>
      </c>
      <c r="AO16" s="6">
        <v>0.73304484323006192</v>
      </c>
      <c r="AP16" s="6">
        <f t="shared" si="8"/>
        <v>0.77885843158703838</v>
      </c>
      <c r="AQ16" s="8">
        <f t="shared" si="9"/>
        <v>6.4790197995414231E-2</v>
      </c>
      <c r="AR16" s="6">
        <f t="shared" si="10"/>
        <v>4.0339651319098779E-2</v>
      </c>
      <c r="AS16" s="6">
        <v>0.87314109185118605</v>
      </c>
      <c r="AT16" s="6">
        <v>1.2005818783522828</v>
      </c>
      <c r="AU16" s="6">
        <f t="shared" si="11"/>
        <v>1.0368614851017344</v>
      </c>
      <c r="AV16" s="8">
        <f t="shared" si="12"/>
        <v>0.23153560057198311</v>
      </c>
      <c r="AW16" s="6">
        <f t="shared" si="13"/>
        <v>0.84277564477697864</v>
      </c>
    </row>
    <row r="17" spans="1:49" x14ac:dyDescent="0.35">
      <c r="A17" t="s">
        <v>22</v>
      </c>
      <c r="B17">
        <v>14799.0243809945</v>
      </c>
      <c r="C17">
        <v>16728.5117940317</v>
      </c>
      <c r="D17">
        <f t="shared" si="0"/>
        <v>1</v>
      </c>
      <c r="E17">
        <f t="shared" si="1"/>
        <v>1.1303793657854313</v>
      </c>
      <c r="G17" t="s">
        <v>22</v>
      </c>
      <c r="H17">
        <v>33920.652225464801</v>
      </c>
      <c r="I17">
        <v>27973.412788592501</v>
      </c>
      <c r="J17">
        <v>29617.515320446699</v>
      </c>
      <c r="K17" t="s">
        <v>22</v>
      </c>
      <c r="L17">
        <f t="shared" si="2"/>
        <v>1</v>
      </c>
      <c r="M17">
        <f t="shared" si="3"/>
        <v>0.82467201994401484</v>
      </c>
      <c r="N17">
        <f t="shared" si="4"/>
        <v>0.87314109185118605</v>
      </c>
      <c r="O17" t="s">
        <v>22</v>
      </c>
      <c r="P17">
        <v>1</v>
      </c>
      <c r="Q17">
        <v>1.1303793657854313</v>
      </c>
      <c r="R17">
        <v>0.82467201994401484</v>
      </c>
      <c r="S17">
        <v>0.87314109185118605</v>
      </c>
      <c r="U17" t="s">
        <v>20</v>
      </c>
      <c r="V17">
        <v>61493.181202087602</v>
      </c>
      <c r="W17">
        <v>74870.9725171998</v>
      </c>
      <c r="X17">
        <v>73865.085142766504</v>
      </c>
      <c r="Y17">
        <v>77576.2149906548</v>
      </c>
      <c r="Z17" t="s">
        <v>20</v>
      </c>
      <c r="AA17">
        <f t="shared" si="14"/>
        <v>1</v>
      </c>
      <c r="AB17" s="3">
        <f t="shared" si="15"/>
        <v>1.21754918274838</v>
      </c>
      <c r="AC17" s="3">
        <f t="shared" si="16"/>
        <v>1.2011914768244076</v>
      </c>
      <c r="AD17" s="3">
        <f t="shared" si="17"/>
        <v>1.261541742908256</v>
      </c>
      <c r="AF17" t="s">
        <v>23</v>
      </c>
      <c r="AG17">
        <v>1</v>
      </c>
      <c r="AH17">
        <v>1</v>
      </c>
      <c r="AI17">
        <v>1.0726710553993681</v>
      </c>
      <c r="AJ17">
        <v>1.2146794692840759</v>
      </c>
      <c r="AK17">
        <f t="shared" si="5"/>
        <v>1.1436752623417221</v>
      </c>
      <c r="AL17" s="8">
        <f t="shared" si="6"/>
        <v>0.10041511244342272</v>
      </c>
      <c r="AM17" s="6">
        <f t="shared" si="7"/>
        <v>0.18034598598037865</v>
      </c>
      <c r="AN17" s="6">
        <v>0.88899203420098194</v>
      </c>
      <c r="AO17" s="6">
        <v>0.98445907516321085</v>
      </c>
      <c r="AP17" s="6">
        <f t="shared" si="8"/>
        <v>0.9367255546820964</v>
      </c>
      <c r="AQ17" s="8">
        <f t="shared" si="9"/>
        <v>6.750539204420597E-2</v>
      </c>
      <c r="AR17" s="6">
        <f t="shared" si="10"/>
        <v>0.31612709486147827</v>
      </c>
      <c r="AS17" s="6">
        <v>0.97461067411392921</v>
      </c>
      <c r="AT17" s="6">
        <v>1.2653426292052317</v>
      </c>
      <c r="AU17" s="6">
        <f t="shared" si="11"/>
        <v>1.1199766516595804</v>
      </c>
      <c r="AV17" s="8">
        <f t="shared" si="12"/>
        <v>0.20557853695268288</v>
      </c>
      <c r="AW17" s="6">
        <f t="shared" si="13"/>
        <v>0.49595395505455586</v>
      </c>
    </row>
    <row r="18" spans="1:49" x14ac:dyDescent="0.35">
      <c r="A18" t="s">
        <v>23</v>
      </c>
      <c r="B18">
        <v>3369738.9681142401</v>
      </c>
      <c r="C18">
        <v>3614621.4553474798</v>
      </c>
      <c r="D18">
        <f t="shared" si="0"/>
        <v>1</v>
      </c>
      <c r="E18">
        <f t="shared" si="1"/>
        <v>1.0726710553993681</v>
      </c>
      <c r="G18" t="s">
        <v>23</v>
      </c>
      <c r="H18">
        <v>6778746.5758999297</v>
      </c>
      <c r="I18">
        <v>6026251.7078422196</v>
      </c>
      <c r="J18">
        <v>6606638.76998532</v>
      </c>
      <c r="K18" t="s">
        <v>23</v>
      </c>
      <c r="L18">
        <f t="shared" si="2"/>
        <v>1</v>
      </c>
      <c r="M18">
        <f t="shared" si="3"/>
        <v>0.88899203420098194</v>
      </c>
      <c r="N18">
        <f t="shared" si="4"/>
        <v>0.97461067411392921</v>
      </c>
      <c r="O18" t="s">
        <v>23</v>
      </c>
      <c r="P18">
        <v>1</v>
      </c>
      <c r="Q18">
        <v>1.0726710553993681</v>
      </c>
      <c r="R18">
        <v>0.88899203420098194</v>
      </c>
      <c r="S18">
        <v>0.97461067411392921</v>
      </c>
      <c r="U18" t="s">
        <v>21</v>
      </c>
      <c r="V18">
        <v>1941707.18569996</v>
      </c>
      <c r="W18">
        <v>2491230.4159868602</v>
      </c>
      <c r="X18">
        <v>2294943.6328837802</v>
      </c>
      <c r="Y18">
        <v>2179217.3463869202</v>
      </c>
      <c r="Z18" t="s">
        <v>21</v>
      </c>
      <c r="AA18">
        <f t="shared" si="14"/>
        <v>1</v>
      </c>
      <c r="AB18" s="3">
        <f t="shared" si="15"/>
        <v>1.2830103500331871</v>
      </c>
      <c r="AC18" s="3">
        <f t="shared" si="16"/>
        <v>1.1819205541315865</v>
      </c>
      <c r="AD18" s="3">
        <f t="shared" si="17"/>
        <v>1.1223202769378129</v>
      </c>
      <c r="AF18" t="s">
        <v>24</v>
      </c>
      <c r="AG18">
        <v>1</v>
      </c>
      <c r="AH18">
        <v>1</v>
      </c>
      <c r="AI18">
        <v>0.92530907057010348</v>
      </c>
      <c r="AJ18">
        <v>1.1162453319342382</v>
      </c>
      <c r="AK18">
        <f t="shared" si="5"/>
        <v>1.0207772012521708</v>
      </c>
      <c r="AL18" s="8">
        <f t="shared" si="6"/>
        <v>0.13501232518498668</v>
      </c>
      <c r="AM18" s="6">
        <f t="shared" si="7"/>
        <v>0.84789937679167371</v>
      </c>
      <c r="AN18" s="6">
        <v>0.89507106515734391</v>
      </c>
      <c r="AO18" s="6">
        <v>0.87425854753252574</v>
      </c>
      <c r="AP18" s="6">
        <f t="shared" si="8"/>
        <v>0.88466480634493483</v>
      </c>
      <c r="AQ18" s="8">
        <f t="shared" si="9"/>
        <v>1.4716672346073467E-2</v>
      </c>
      <c r="AR18" s="6">
        <f t="shared" si="10"/>
        <v>8.0426927714897772E-3</v>
      </c>
      <c r="AS18" s="6">
        <v>0.9319138061542841</v>
      </c>
      <c r="AT18" s="6">
        <v>1.1712840897285552</v>
      </c>
      <c r="AU18" s="6">
        <f t="shared" si="11"/>
        <v>1.0515989479414196</v>
      </c>
      <c r="AV18" s="8">
        <f t="shared" si="12"/>
        <v>0.16926035072991497</v>
      </c>
      <c r="AW18" s="6">
        <f t="shared" si="13"/>
        <v>0.70839914904215795</v>
      </c>
    </row>
    <row r="19" spans="1:49" x14ac:dyDescent="0.35">
      <c r="A19" t="s">
        <v>24</v>
      </c>
      <c r="B19">
        <v>1181118.85147032</v>
      </c>
      <c r="C19">
        <v>1092899.9866868299</v>
      </c>
      <c r="D19">
        <f t="shared" si="0"/>
        <v>1</v>
      </c>
      <c r="E19">
        <f t="shared" si="1"/>
        <v>0.92530907057010348</v>
      </c>
      <c r="G19" t="s">
        <v>24</v>
      </c>
      <c r="H19">
        <v>1617486.9720143599</v>
      </c>
      <c r="I19">
        <v>1447765.7869190201</v>
      </c>
      <c r="J19">
        <v>1507358.4404948701</v>
      </c>
      <c r="K19" t="s">
        <v>24</v>
      </c>
      <c r="L19">
        <f t="shared" si="2"/>
        <v>1</v>
      </c>
      <c r="M19">
        <f t="shared" si="3"/>
        <v>0.89507106515734391</v>
      </c>
      <c r="N19">
        <f t="shared" si="4"/>
        <v>0.9319138061542841</v>
      </c>
      <c r="O19" t="s">
        <v>24</v>
      </c>
      <c r="P19">
        <v>1</v>
      </c>
      <c r="Q19">
        <v>0.92530907057010348</v>
      </c>
      <c r="R19">
        <v>0.89507106515734391</v>
      </c>
      <c r="S19">
        <v>0.9319138061542841</v>
      </c>
      <c r="U19" t="s">
        <v>22</v>
      </c>
      <c r="V19">
        <v>38317.614961098603</v>
      </c>
      <c r="W19">
        <v>33784.497732590498</v>
      </c>
      <c r="X19">
        <v>28088.530052108399</v>
      </c>
      <c r="Y19">
        <v>46003.434143975297</v>
      </c>
      <c r="Z19" t="s">
        <v>22</v>
      </c>
      <c r="AA19">
        <f t="shared" si="14"/>
        <v>1</v>
      </c>
      <c r="AB19" s="3">
        <f t="shared" si="15"/>
        <v>0.88169625815410779</v>
      </c>
      <c r="AC19" s="3">
        <f t="shared" si="16"/>
        <v>0.73304484323006192</v>
      </c>
      <c r="AD19" s="3">
        <f t="shared" si="17"/>
        <v>1.2005818783522828</v>
      </c>
      <c r="AF19" t="s">
        <v>25</v>
      </c>
      <c r="AG19">
        <v>1</v>
      </c>
      <c r="AH19">
        <v>1</v>
      </c>
      <c r="AI19">
        <v>0.77735368020078421</v>
      </c>
      <c r="AJ19">
        <v>0.88921512546425374</v>
      </c>
      <c r="AK19">
        <f t="shared" si="5"/>
        <v>0.83328440283251903</v>
      </c>
      <c r="AL19" s="8">
        <f t="shared" si="6"/>
        <v>7.909798649912711E-2</v>
      </c>
      <c r="AM19" s="6">
        <f t="shared" si="7"/>
        <v>9.65295263649667E-2</v>
      </c>
      <c r="AN19" s="6">
        <v>0.64328738644126104</v>
      </c>
      <c r="AO19" s="6">
        <v>0.69601079387695519</v>
      </c>
      <c r="AP19" s="6">
        <f t="shared" si="8"/>
        <v>0.66964909015910812</v>
      </c>
      <c r="AQ19" s="8">
        <f t="shared" si="9"/>
        <v>3.7281078925040574E-2</v>
      </c>
      <c r="AR19" s="6">
        <f t="shared" si="10"/>
        <v>6.3077088945056722E-3</v>
      </c>
      <c r="AS19" s="6">
        <v>0.7114133140524358</v>
      </c>
      <c r="AT19" s="6">
        <v>1.0149044025071838</v>
      </c>
      <c r="AU19" s="6">
        <f t="shared" si="11"/>
        <v>0.86315885827980976</v>
      </c>
      <c r="AV19" s="8">
        <f t="shared" si="12"/>
        <v>0.21460060667603881</v>
      </c>
      <c r="AW19" s="6">
        <f t="shared" si="13"/>
        <v>0.46234976169092523</v>
      </c>
    </row>
    <row r="20" spans="1:49" x14ac:dyDescent="0.35">
      <c r="A20" t="s">
        <v>12</v>
      </c>
      <c r="B20">
        <v>249171.61767727399</v>
      </c>
      <c r="C20">
        <v>17131.732130904998</v>
      </c>
      <c r="D20">
        <f t="shared" si="0"/>
        <v>1</v>
      </c>
      <c r="E20">
        <f t="shared" si="1"/>
        <v>6.8754749399644488E-2</v>
      </c>
      <c r="G20" t="s">
        <v>12</v>
      </c>
      <c r="H20">
        <v>290912.63905963401</v>
      </c>
      <c r="I20">
        <v>38856.2135447213</v>
      </c>
      <c r="J20">
        <v>33071.781848929102</v>
      </c>
      <c r="K20" t="s">
        <v>12</v>
      </c>
      <c r="L20">
        <f t="shared" si="2"/>
        <v>1</v>
      </c>
      <c r="M20">
        <f t="shared" si="3"/>
        <v>0.13356660497915385</v>
      </c>
      <c r="N20">
        <f t="shared" si="4"/>
        <v>0.11368286354223935</v>
      </c>
      <c r="O20" t="s">
        <v>12</v>
      </c>
      <c r="P20">
        <v>1</v>
      </c>
      <c r="Q20">
        <v>6.8754749399644488E-2</v>
      </c>
      <c r="R20">
        <v>0.13356660497915385</v>
      </c>
      <c r="S20">
        <v>0.11368286354223935</v>
      </c>
      <c r="U20" t="s">
        <v>23</v>
      </c>
      <c r="V20">
        <v>5853764.9591114204</v>
      </c>
      <c r="W20">
        <v>7110448.1138471803</v>
      </c>
      <c r="X20">
        <v>5762792.0378696397</v>
      </c>
      <c r="Y20">
        <v>7407018.3441115003</v>
      </c>
      <c r="Z20" t="s">
        <v>23</v>
      </c>
      <c r="AA20">
        <f t="shared" si="14"/>
        <v>1</v>
      </c>
      <c r="AB20" s="3">
        <f t="shared" si="15"/>
        <v>1.2146794692840759</v>
      </c>
      <c r="AC20" s="3">
        <f t="shared" si="16"/>
        <v>0.98445907516321085</v>
      </c>
      <c r="AD20" s="3">
        <f t="shared" si="17"/>
        <v>1.2653426292052317</v>
      </c>
      <c r="AF20" t="s">
        <v>26</v>
      </c>
      <c r="AG20">
        <v>1</v>
      </c>
      <c r="AH20">
        <v>1</v>
      </c>
      <c r="AI20">
        <v>0.52596425274121383</v>
      </c>
      <c r="AJ20">
        <v>0.44848898382755753</v>
      </c>
      <c r="AK20">
        <f t="shared" si="5"/>
        <v>0.48722661828438568</v>
      </c>
      <c r="AL20" s="8">
        <f t="shared" si="6"/>
        <v>5.4783288023097697E-2</v>
      </c>
      <c r="AM20" s="6">
        <f t="shared" si="7"/>
        <v>5.6587006071436123E-3</v>
      </c>
      <c r="AN20" s="6">
        <v>0.42431549907645705</v>
      </c>
      <c r="AO20" s="6">
        <v>0.38342281660967431</v>
      </c>
      <c r="AP20" s="6">
        <f t="shared" si="8"/>
        <v>0.40386915784306565</v>
      </c>
      <c r="AQ20" s="8">
        <f t="shared" si="9"/>
        <v>2.8915493073170311E-2</v>
      </c>
      <c r="AR20" s="6">
        <f t="shared" si="10"/>
        <v>1.1743093190117535E-3</v>
      </c>
      <c r="AS20" s="6">
        <v>0.34283420873622755</v>
      </c>
      <c r="AT20" s="6">
        <v>0.40122352196162481</v>
      </c>
      <c r="AU20" s="6">
        <f t="shared" si="11"/>
        <v>0.37202886534892621</v>
      </c>
      <c r="AV20" s="8">
        <f t="shared" si="12"/>
        <v>4.1287479330503765E-2</v>
      </c>
      <c r="AW20" s="6">
        <f t="shared" si="13"/>
        <v>2.1543792678550108E-3</v>
      </c>
    </row>
    <row r="21" spans="1:49" x14ac:dyDescent="0.35">
      <c r="A21" t="s">
        <v>25</v>
      </c>
      <c r="B21">
        <v>2504961.6071558101</v>
      </c>
      <c r="C21">
        <v>1947241.1240842401</v>
      </c>
      <c r="D21">
        <f t="shared" si="0"/>
        <v>1</v>
      </c>
      <c r="E21">
        <f t="shared" si="1"/>
        <v>0.77735368020078421</v>
      </c>
      <c r="G21" t="s">
        <v>25</v>
      </c>
      <c r="H21">
        <v>4361063.4180537201</v>
      </c>
      <c r="I21">
        <v>2805417.0883043702</v>
      </c>
      <c r="J21">
        <v>3102518.5790304402</v>
      </c>
      <c r="K21" t="s">
        <v>25</v>
      </c>
      <c r="L21">
        <f t="shared" si="2"/>
        <v>1</v>
      </c>
      <c r="M21">
        <f t="shared" si="3"/>
        <v>0.64328738644126104</v>
      </c>
      <c r="N21">
        <f t="shared" si="4"/>
        <v>0.7114133140524358</v>
      </c>
      <c r="O21" t="s">
        <v>25</v>
      </c>
      <c r="P21">
        <v>1</v>
      </c>
      <c r="Q21">
        <v>0.77735368020078421</v>
      </c>
      <c r="R21">
        <v>0.64328738644126104</v>
      </c>
      <c r="S21">
        <v>0.7114133140524358</v>
      </c>
      <c r="U21" t="s">
        <v>24</v>
      </c>
      <c r="V21">
        <v>1590992.4006368399</v>
      </c>
      <c r="W21">
        <v>1775937.8403537199</v>
      </c>
      <c r="X21">
        <v>1390938.70531605</v>
      </c>
      <c r="Y21">
        <v>1863504.08574497</v>
      </c>
      <c r="Z21" t="s">
        <v>24</v>
      </c>
      <c r="AA21">
        <f t="shared" si="14"/>
        <v>1</v>
      </c>
      <c r="AB21" s="3">
        <f t="shared" si="15"/>
        <v>1.1162453319342382</v>
      </c>
      <c r="AC21" s="3">
        <f t="shared" si="16"/>
        <v>0.87425854753252574</v>
      </c>
      <c r="AD21" s="3">
        <f t="shared" si="17"/>
        <v>1.1712840897285552</v>
      </c>
      <c r="AF21" t="s">
        <v>27</v>
      </c>
      <c r="AG21">
        <v>1</v>
      </c>
      <c r="AH21">
        <v>1</v>
      </c>
      <c r="AI21">
        <v>1.045482224084235</v>
      </c>
      <c r="AJ21">
        <v>1.0833754067975723</v>
      </c>
      <c r="AK21">
        <f t="shared" si="5"/>
        <v>1.0644288154409036</v>
      </c>
      <c r="AL21" s="8">
        <f t="shared" si="6"/>
        <v>2.6794526457341664E-2</v>
      </c>
      <c r="AM21" s="6">
        <f t="shared" si="7"/>
        <v>7.6664749304074853E-2</v>
      </c>
      <c r="AN21" s="6">
        <v>0.84843552550576384</v>
      </c>
      <c r="AO21" s="6">
        <v>0.84675506913652265</v>
      </c>
      <c r="AP21" s="6">
        <f t="shared" si="8"/>
        <v>0.84759529732114325</v>
      </c>
      <c r="AQ21" s="9">
        <f t="shared" si="9"/>
        <v>1.1882620941785701E-3</v>
      </c>
      <c r="AR21" s="6">
        <f t="shared" si="10"/>
        <v>3.0393306867638913E-5</v>
      </c>
      <c r="AS21" s="6">
        <v>0.95224494780697411</v>
      </c>
      <c r="AT21" s="6">
        <v>1.2232469924316454</v>
      </c>
      <c r="AU21" s="6">
        <f t="shared" si="11"/>
        <v>1.0877459701193097</v>
      </c>
      <c r="AV21" s="8">
        <f t="shared" si="12"/>
        <v>0.19162738346952563</v>
      </c>
      <c r="AW21" s="6">
        <f t="shared" si="13"/>
        <v>0.58367173023696528</v>
      </c>
    </row>
    <row r="22" spans="1:49" x14ac:dyDescent="0.35">
      <c r="A22" t="s">
        <v>26</v>
      </c>
      <c r="B22">
        <v>2453296.6072782502</v>
      </c>
      <c r="C22">
        <v>1290346.31679966</v>
      </c>
      <c r="D22">
        <f t="shared" si="0"/>
        <v>1</v>
      </c>
      <c r="E22">
        <f t="shared" si="1"/>
        <v>0.52596425274121383</v>
      </c>
      <c r="G22" t="s">
        <v>26</v>
      </c>
      <c r="H22">
        <v>6556878.4335545804</v>
      </c>
      <c r="I22">
        <v>2782185.1449173698</v>
      </c>
      <c r="J22">
        <v>2247922.2295473199</v>
      </c>
      <c r="K22" t="s">
        <v>26</v>
      </c>
      <c r="L22">
        <f t="shared" si="2"/>
        <v>1</v>
      </c>
      <c r="M22">
        <f t="shared" si="3"/>
        <v>0.42431549907645705</v>
      </c>
      <c r="N22">
        <f t="shared" si="4"/>
        <v>0.34283420873622755</v>
      </c>
      <c r="O22" t="s">
        <v>26</v>
      </c>
      <c r="P22">
        <v>1</v>
      </c>
      <c r="Q22">
        <v>0.52596425274121383</v>
      </c>
      <c r="R22">
        <v>0.42431549907645705</v>
      </c>
      <c r="S22">
        <v>0.34283420873622755</v>
      </c>
      <c r="U22" t="s">
        <v>12</v>
      </c>
      <c r="V22">
        <v>292288.90252275299</v>
      </c>
      <c r="W22">
        <v>43820.0983728582</v>
      </c>
      <c r="X22">
        <v>51991.280938558302</v>
      </c>
      <c r="Y22">
        <v>33568.459967114497</v>
      </c>
      <c r="Z22" t="s">
        <v>12</v>
      </c>
      <c r="AA22">
        <f t="shared" si="14"/>
        <v>1</v>
      </c>
      <c r="AB22" s="3">
        <f t="shared" si="15"/>
        <v>0.14992049987066156</v>
      </c>
      <c r="AC22" s="3">
        <f t="shared" si="16"/>
        <v>0.17787634251529985</v>
      </c>
      <c r="AD22" s="3">
        <f t="shared" si="17"/>
        <v>0.11484685076095692</v>
      </c>
      <c r="AF22" t="s">
        <v>9</v>
      </c>
      <c r="AG22">
        <v>1</v>
      </c>
      <c r="AH22">
        <v>1</v>
      </c>
      <c r="AI22">
        <v>0.28533648267774081</v>
      </c>
      <c r="AJ22" s="2">
        <v>0.34150618497009605</v>
      </c>
      <c r="AK22">
        <f t="shared" si="5"/>
        <v>0.31342133382391846</v>
      </c>
      <c r="AL22" s="8">
        <f t="shared" si="6"/>
        <v>3.9717977388153955E-2</v>
      </c>
      <c r="AM22" s="6">
        <f t="shared" si="7"/>
        <v>1.669072801063587E-3</v>
      </c>
      <c r="AN22" s="6">
        <v>0.31766877282523692</v>
      </c>
      <c r="AO22" s="10">
        <v>0.53613192041485014</v>
      </c>
      <c r="AP22" s="6">
        <f t="shared" si="8"/>
        <v>0.4269003466200435</v>
      </c>
      <c r="AQ22" s="8">
        <f t="shared" si="9"/>
        <v>0.15447677309997332</v>
      </c>
      <c r="AR22" s="6">
        <f t="shared" si="10"/>
        <v>3.4460712803523003E-2</v>
      </c>
      <c r="AS22" s="6">
        <v>0.31151326184569056</v>
      </c>
      <c r="AT22" s="10">
        <v>0.43383007068929419</v>
      </c>
      <c r="AU22" s="6">
        <f t="shared" si="11"/>
        <v>0.37267166626749237</v>
      </c>
      <c r="AV22" s="8">
        <f t="shared" si="12"/>
        <v>8.6491044986410623E-2</v>
      </c>
      <c r="AW22" s="6">
        <f t="shared" si="13"/>
        <v>9.3709636756282213E-3</v>
      </c>
    </row>
    <row r="23" spans="1:49" x14ac:dyDescent="0.35">
      <c r="A23" t="s">
        <v>27</v>
      </c>
      <c r="B23">
        <v>2954750.16530099</v>
      </c>
      <c r="C23">
        <v>3089138.7744321399</v>
      </c>
      <c r="D23">
        <f t="shared" si="0"/>
        <v>1</v>
      </c>
      <c r="E23">
        <f t="shared" si="1"/>
        <v>1.045482224084235</v>
      </c>
      <c r="G23" t="s">
        <v>27</v>
      </c>
      <c r="H23">
        <v>5841063.8303573402</v>
      </c>
      <c r="I23">
        <v>4955766.0604219399</v>
      </c>
      <c r="J23">
        <v>5562123.5222758297</v>
      </c>
      <c r="K23" t="s">
        <v>27</v>
      </c>
      <c r="L23">
        <f t="shared" si="2"/>
        <v>1</v>
      </c>
      <c r="M23">
        <f t="shared" si="3"/>
        <v>0.84843552550576384</v>
      </c>
      <c r="N23">
        <f t="shared" si="4"/>
        <v>0.95224494780697411</v>
      </c>
      <c r="O23" t="s">
        <v>27</v>
      </c>
      <c r="P23">
        <v>1</v>
      </c>
      <c r="Q23">
        <v>1.045482224084235</v>
      </c>
      <c r="R23">
        <v>0.84843552550576384</v>
      </c>
      <c r="S23">
        <v>0.95224494780697411</v>
      </c>
      <c r="U23" t="s">
        <v>25</v>
      </c>
      <c r="V23">
        <v>3889391.0613209102</v>
      </c>
      <c r="W23">
        <v>3458505.3605720201</v>
      </c>
      <c r="X23">
        <v>2707058.1602878999</v>
      </c>
      <c r="Y23">
        <v>3947360.1112066801</v>
      </c>
      <c r="Z23" t="s">
        <v>25</v>
      </c>
      <c r="AA23">
        <f t="shared" si="14"/>
        <v>1</v>
      </c>
      <c r="AB23" s="3">
        <f t="shared" si="15"/>
        <v>0.88921512546425374</v>
      </c>
      <c r="AC23" s="3">
        <f t="shared" si="16"/>
        <v>0.69601079387695519</v>
      </c>
      <c r="AD23" s="3">
        <f t="shared" si="17"/>
        <v>1.0149044025071838</v>
      </c>
      <c r="AF23" t="s">
        <v>11</v>
      </c>
      <c r="AG23">
        <v>1</v>
      </c>
      <c r="AH23">
        <v>1</v>
      </c>
      <c r="AI23">
        <v>0.61857934258785907</v>
      </c>
      <c r="AJ23" s="2">
        <v>2.0239465786241686</v>
      </c>
      <c r="AK23">
        <f t="shared" si="5"/>
        <v>1.3212629606060138</v>
      </c>
      <c r="AL23" s="8">
        <f t="shared" si="6"/>
        <v>0.99374470265866977</v>
      </c>
      <c r="AM23" s="6">
        <f t="shared" si="7"/>
        <v>0.69239006987874108</v>
      </c>
      <c r="AN23" s="6">
        <v>0.51222909871991773</v>
      </c>
      <c r="AO23" s="10">
        <v>1.6531207870085216</v>
      </c>
      <c r="AP23" s="6">
        <f t="shared" si="8"/>
        <v>1.0826749428642197</v>
      </c>
      <c r="AQ23" s="8">
        <f t="shared" si="9"/>
        <v>0.80673224938824051</v>
      </c>
      <c r="AR23" s="6">
        <f t="shared" si="10"/>
        <v>0.89805268122526605</v>
      </c>
      <c r="AS23" s="6">
        <v>0.42814300176057235</v>
      </c>
      <c r="AT23" s="10">
        <v>1.0083982086319925</v>
      </c>
      <c r="AU23" s="6">
        <f t="shared" si="11"/>
        <v>0.71827060519628239</v>
      </c>
      <c r="AV23" s="8">
        <f t="shared" si="12"/>
        <v>0.41030239159758414</v>
      </c>
      <c r="AW23" s="6">
        <f t="shared" si="13"/>
        <v>0.43395356299037036</v>
      </c>
    </row>
    <row r="24" spans="1:49" x14ac:dyDescent="0.35">
      <c r="U24" t="s">
        <v>26</v>
      </c>
      <c r="V24">
        <v>4571145.7498359196</v>
      </c>
      <c r="W24">
        <v>2050108.51227157</v>
      </c>
      <c r="X24">
        <v>1752681.5785354299</v>
      </c>
      <c r="Y24">
        <v>1834051.19714908</v>
      </c>
      <c r="Z24" t="s">
        <v>26</v>
      </c>
      <c r="AA24">
        <f t="shared" si="14"/>
        <v>1</v>
      </c>
      <c r="AB24" s="3">
        <f t="shared" si="15"/>
        <v>0.44848898382755753</v>
      </c>
      <c r="AC24" s="3">
        <f t="shared" si="16"/>
        <v>0.38342281660967431</v>
      </c>
      <c r="AD24" s="3">
        <f t="shared" si="17"/>
        <v>0.40122352196162481</v>
      </c>
      <c r="AF24" t="s">
        <v>8</v>
      </c>
      <c r="AG24">
        <v>1</v>
      </c>
      <c r="AH24">
        <v>1</v>
      </c>
      <c r="AI24">
        <v>0.36831618655910592</v>
      </c>
      <c r="AJ24">
        <v>0.22793481277111008</v>
      </c>
      <c r="AK24">
        <f t="shared" si="5"/>
        <v>0.29812549966510798</v>
      </c>
      <c r="AL24" s="4">
        <f t="shared" si="6"/>
        <v>9.9264621357775334E-2</v>
      </c>
      <c r="AM24">
        <f t="shared" si="7"/>
        <v>9.8533523956837125E-3</v>
      </c>
      <c r="AN24">
        <v>0.16198579558390838</v>
      </c>
      <c r="AO24">
        <v>0.2726681443728397</v>
      </c>
      <c r="AP24">
        <f t="shared" si="8"/>
        <v>0.21732696997837403</v>
      </c>
      <c r="AQ24" s="4">
        <f t="shared" si="9"/>
        <v>7.8264239386308096E-2</v>
      </c>
      <c r="AR24" s="6">
        <f t="shared" si="10"/>
        <v>4.962424166387056E-3</v>
      </c>
      <c r="AS24" s="6">
        <v>0.35011978179909653</v>
      </c>
      <c r="AT24" s="6">
        <v>0.24666555092937545</v>
      </c>
      <c r="AU24" s="6">
        <f t="shared" si="11"/>
        <v>0.298392666364236</v>
      </c>
      <c r="AV24" s="8">
        <f t="shared" si="12"/>
        <v>7.3153188190418356E-2</v>
      </c>
      <c r="AW24" s="6">
        <f t="shared" si="13"/>
        <v>5.3916888409315583E-3</v>
      </c>
    </row>
    <row r="25" spans="1:49" x14ac:dyDescent="0.35">
      <c r="U25" t="s">
        <v>27</v>
      </c>
      <c r="V25">
        <v>5712561.7592834104</v>
      </c>
      <c r="W25">
        <v>6188848.9198199203</v>
      </c>
      <c r="X25">
        <v>4837140.6274286797</v>
      </c>
      <c r="Y25">
        <v>6987873.9911234602</v>
      </c>
      <c r="Z25" t="s">
        <v>27</v>
      </c>
      <c r="AA25">
        <f t="shared" si="14"/>
        <v>1</v>
      </c>
      <c r="AB25" s="3">
        <f t="shared" si="15"/>
        <v>1.0833754067975723</v>
      </c>
      <c r="AC25" s="3">
        <f t="shared" si="16"/>
        <v>0.84675506913652265</v>
      </c>
      <c r="AD25" s="3">
        <f t="shared" si="17"/>
        <v>1.2232469924316454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3185-F4F8-449B-B3CF-37BD11651C01}">
  <dimension ref="A1:P148"/>
  <sheetViews>
    <sheetView tabSelected="1" workbookViewId="0">
      <selection activeCell="I1" sqref="I1"/>
    </sheetView>
  </sheetViews>
  <sheetFormatPr defaultColWidth="8.81640625" defaultRowHeight="14.5" x14ac:dyDescent="0.35"/>
  <cols>
    <col min="1" max="1" width="16" customWidth="1"/>
    <col min="2" max="2" width="21.1796875" customWidth="1"/>
    <col min="4" max="4" width="7.54296875" customWidth="1"/>
    <col min="5" max="5" width="22.6328125" customWidth="1"/>
    <col min="6" max="6" width="19.453125" customWidth="1"/>
    <col min="7" max="7" width="24" customWidth="1"/>
    <col min="8" max="8" width="12.7265625" customWidth="1"/>
    <col min="9" max="9" width="18.26953125" customWidth="1"/>
    <col min="10" max="10" width="23.1796875" customWidth="1"/>
    <col min="11" max="11" width="20.453125" customWidth="1"/>
    <col min="12" max="12" width="24.81640625" customWidth="1"/>
    <col min="13" max="13" width="17.81640625" customWidth="1"/>
    <col min="16" max="16" width="17.08984375" customWidth="1"/>
  </cols>
  <sheetData>
    <row r="1" spans="1:16" x14ac:dyDescent="0.35">
      <c r="A1" s="1" t="s">
        <v>31</v>
      </c>
      <c r="E1" s="1" t="s">
        <v>30</v>
      </c>
      <c r="I1" s="1" t="s">
        <v>187</v>
      </c>
    </row>
    <row r="2" spans="1:16" x14ac:dyDescent="0.35">
      <c r="A2" t="s">
        <v>39</v>
      </c>
      <c r="B2" t="s">
        <v>40</v>
      </c>
      <c r="C2" t="s">
        <v>41</v>
      </c>
      <c r="E2" t="s">
        <v>39</v>
      </c>
      <c r="F2" t="s">
        <v>40</v>
      </c>
      <c r="G2" t="s">
        <v>41</v>
      </c>
      <c r="I2" t="s">
        <v>39</v>
      </c>
      <c r="J2" t="s">
        <v>40</v>
      </c>
      <c r="K2" t="s">
        <v>168</v>
      </c>
      <c r="L2" t="s">
        <v>169</v>
      </c>
      <c r="M2" s="4" t="s">
        <v>41</v>
      </c>
      <c r="N2" t="s">
        <v>170</v>
      </c>
      <c r="O2" t="s">
        <v>171</v>
      </c>
      <c r="P2" t="s">
        <v>42</v>
      </c>
    </row>
    <row r="3" spans="1:16" x14ac:dyDescent="0.35">
      <c r="A3" t="s">
        <v>43</v>
      </c>
      <c r="B3" t="s">
        <v>6</v>
      </c>
      <c r="C3" t="s">
        <v>44</v>
      </c>
      <c r="E3" t="s">
        <v>43</v>
      </c>
      <c r="F3" t="s">
        <v>6</v>
      </c>
      <c r="G3" t="s">
        <v>44</v>
      </c>
      <c r="I3" t="s">
        <v>172</v>
      </c>
      <c r="J3" t="s">
        <v>165</v>
      </c>
      <c r="K3" t="s">
        <v>173</v>
      </c>
      <c r="L3" t="s">
        <v>44</v>
      </c>
      <c r="M3" s="4" t="s">
        <v>44</v>
      </c>
      <c r="N3" t="s">
        <v>44</v>
      </c>
      <c r="O3" t="s">
        <v>44</v>
      </c>
      <c r="P3" t="s">
        <v>44</v>
      </c>
    </row>
    <row r="4" spans="1:16" x14ac:dyDescent="0.35">
      <c r="A4" t="s">
        <v>43</v>
      </c>
      <c r="B4" t="s">
        <v>105</v>
      </c>
      <c r="C4" t="s">
        <v>44</v>
      </c>
      <c r="E4" t="s">
        <v>43</v>
      </c>
      <c r="F4" t="s">
        <v>105</v>
      </c>
      <c r="G4" t="s">
        <v>44</v>
      </c>
      <c r="I4" t="s">
        <v>172</v>
      </c>
      <c r="J4" t="s">
        <v>174</v>
      </c>
      <c r="K4" t="s">
        <v>173</v>
      </c>
      <c r="L4" t="s">
        <v>44</v>
      </c>
      <c r="M4" s="4">
        <v>1537</v>
      </c>
      <c r="N4" t="s">
        <v>44</v>
      </c>
      <c r="O4" t="s">
        <v>44</v>
      </c>
      <c r="P4">
        <v>3.92</v>
      </c>
    </row>
    <row r="5" spans="1:16" x14ac:dyDescent="0.35">
      <c r="I5" t="s">
        <v>172</v>
      </c>
      <c r="J5" t="s">
        <v>175</v>
      </c>
      <c r="K5" t="s">
        <v>173</v>
      </c>
      <c r="L5" t="s">
        <v>44</v>
      </c>
      <c r="M5" s="4">
        <v>419.2</v>
      </c>
      <c r="N5" t="s">
        <v>44</v>
      </c>
      <c r="O5" t="s">
        <v>44</v>
      </c>
      <c r="P5">
        <v>8.69</v>
      </c>
    </row>
    <row r="6" spans="1:16" x14ac:dyDescent="0.35">
      <c r="I6" t="s">
        <v>172</v>
      </c>
      <c r="J6" t="s">
        <v>176</v>
      </c>
      <c r="K6" t="s">
        <v>173</v>
      </c>
      <c r="L6" t="s">
        <v>44</v>
      </c>
      <c r="M6" s="4">
        <v>1573</v>
      </c>
      <c r="N6" t="s">
        <v>44</v>
      </c>
      <c r="O6" t="s">
        <v>44</v>
      </c>
      <c r="P6">
        <v>5.78</v>
      </c>
    </row>
    <row r="7" spans="1:16" x14ac:dyDescent="0.35">
      <c r="A7" t="s">
        <v>43</v>
      </c>
      <c r="B7" t="s">
        <v>9</v>
      </c>
      <c r="C7" t="s">
        <v>44</v>
      </c>
      <c r="E7" t="s">
        <v>43</v>
      </c>
      <c r="F7" t="s">
        <v>9</v>
      </c>
      <c r="G7" t="s">
        <v>44</v>
      </c>
      <c r="I7" t="s">
        <v>172</v>
      </c>
      <c r="J7" t="s">
        <v>112</v>
      </c>
      <c r="K7" t="s">
        <v>173</v>
      </c>
      <c r="L7" t="s">
        <v>44</v>
      </c>
      <c r="M7" s="4">
        <v>2012</v>
      </c>
      <c r="N7" t="s">
        <v>44</v>
      </c>
      <c r="O7" t="s">
        <v>44</v>
      </c>
      <c r="P7">
        <v>6.19</v>
      </c>
    </row>
    <row r="8" spans="1:16" x14ac:dyDescent="0.35">
      <c r="A8" t="s">
        <v>43</v>
      </c>
      <c r="B8" t="s">
        <v>106</v>
      </c>
      <c r="C8" t="s">
        <v>44</v>
      </c>
      <c r="E8" t="s">
        <v>43</v>
      </c>
      <c r="F8" t="s">
        <v>106</v>
      </c>
      <c r="G8" t="s">
        <v>44</v>
      </c>
      <c r="I8" t="s">
        <v>172</v>
      </c>
      <c r="J8" t="s">
        <v>114</v>
      </c>
      <c r="K8" t="s">
        <v>173</v>
      </c>
      <c r="L8" t="s">
        <v>44</v>
      </c>
      <c r="M8" s="4" t="s">
        <v>44</v>
      </c>
      <c r="N8" t="s">
        <v>44</v>
      </c>
      <c r="O8" t="s">
        <v>44</v>
      </c>
      <c r="P8" t="s">
        <v>44</v>
      </c>
    </row>
    <row r="9" spans="1:16" x14ac:dyDescent="0.35">
      <c r="I9" t="s">
        <v>172</v>
      </c>
      <c r="J9" t="s">
        <v>116</v>
      </c>
      <c r="K9" t="s">
        <v>173</v>
      </c>
      <c r="L9" t="s">
        <v>44</v>
      </c>
      <c r="M9" s="4">
        <v>1715</v>
      </c>
      <c r="N9" t="s">
        <v>44</v>
      </c>
      <c r="O9" t="s">
        <v>44</v>
      </c>
      <c r="P9">
        <v>6.03</v>
      </c>
    </row>
    <row r="10" spans="1:16" x14ac:dyDescent="0.35">
      <c r="I10" t="s">
        <v>172</v>
      </c>
      <c r="J10" t="s">
        <v>105</v>
      </c>
      <c r="K10" t="s">
        <v>173</v>
      </c>
      <c r="L10" t="s">
        <v>44</v>
      </c>
      <c r="M10" s="4">
        <v>643</v>
      </c>
      <c r="N10" t="s">
        <v>44</v>
      </c>
      <c r="O10" t="s">
        <v>44</v>
      </c>
      <c r="P10">
        <v>6.68</v>
      </c>
    </row>
    <row r="11" spans="1:16" x14ac:dyDescent="0.35">
      <c r="A11" t="s">
        <v>43</v>
      </c>
      <c r="B11" t="s">
        <v>11</v>
      </c>
      <c r="C11" t="s">
        <v>44</v>
      </c>
      <c r="E11" t="s">
        <v>43</v>
      </c>
      <c r="F11" t="s">
        <v>11</v>
      </c>
      <c r="G11">
        <v>647.266016995614</v>
      </c>
      <c r="I11" t="s">
        <v>172</v>
      </c>
      <c r="J11" t="s">
        <v>121</v>
      </c>
      <c r="K11" t="s">
        <v>173</v>
      </c>
      <c r="L11" t="s">
        <v>44</v>
      </c>
      <c r="M11" s="4" t="s">
        <v>44</v>
      </c>
      <c r="N11" t="s">
        <v>44</v>
      </c>
      <c r="O11" t="s">
        <v>44</v>
      </c>
      <c r="P11" t="s">
        <v>44</v>
      </c>
    </row>
    <row r="12" spans="1:16" x14ac:dyDescent="0.35">
      <c r="A12" t="s">
        <v>43</v>
      </c>
      <c r="B12" t="s">
        <v>107</v>
      </c>
      <c r="C12" t="s">
        <v>44</v>
      </c>
      <c r="E12" t="s">
        <v>43</v>
      </c>
      <c r="F12" t="s">
        <v>107</v>
      </c>
      <c r="G12" t="s">
        <v>44</v>
      </c>
      <c r="I12" t="s">
        <v>172</v>
      </c>
      <c r="J12" t="s">
        <v>106</v>
      </c>
      <c r="K12" t="s">
        <v>173</v>
      </c>
      <c r="L12" t="s">
        <v>44</v>
      </c>
      <c r="M12" s="4" t="s">
        <v>44</v>
      </c>
      <c r="N12" t="s">
        <v>44</v>
      </c>
      <c r="O12" t="s">
        <v>44</v>
      </c>
      <c r="P12" t="s">
        <v>44</v>
      </c>
    </row>
    <row r="13" spans="1:16" x14ac:dyDescent="0.35">
      <c r="I13" t="s">
        <v>172</v>
      </c>
      <c r="J13" t="s">
        <v>122</v>
      </c>
      <c r="K13" t="s">
        <v>173</v>
      </c>
      <c r="L13" t="s">
        <v>44</v>
      </c>
      <c r="M13" s="4">
        <v>491.3</v>
      </c>
      <c r="N13" t="s">
        <v>44</v>
      </c>
      <c r="O13" t="s">
        <v>44</v>
      </c>
      <c r="P13">
        <v>8.59</v>
      </c>
    </row>
    <row r="14" spans="1:16" x14ac:dyDescent="0.35">
      <c r="I14" t="s">
        <v>172</v>
      </c>
      <c r="J14" t="s">
        <v>107</v>
      </c>
      <c r="K14" t="s">
        <v>173</v>
      </c>
      <c r="L14" t="s">
        <v>44</v>
      </c>
      <c r="M14" s="4">
        <v>363.6</v>
      </c>
      <c r="N14" t="s">
        <v>44</v>
      </c>
      <c r="O14" t="s">
        <v>44</v>
      </c>
      <c r="P14">
        <v>8.9700000000000006</v>
      </c>
    </row>
    <row r="15" spans="1:16" x14ac:dyDescent="0.35">
      <c r="A15" t="s">
        <v>47</v>
      </c>
      <c r="B15" t="s">
        <v>6</v>
      </c>
      <c r="C15" t="s">
        <v>44</v>
      </c>
      <c r="I15" t="s">
        <v>177</v>
      </c>
      <c r="J15" t="s">
        <v>165</v>
      </c>
      <c r="K15" t="s">
        <v>173</v>
      </c>
      <c r="L15" t="s">
        <v>44</v>
      </c>
      <c r="M15" s="4" t="s">
        <v>44</v>
      </c>
      <c r="N15" t="s">
        <v>44</v>
      </c>
      <c r="O15" t="s">
        <v>44</v>
      </c>
      <c r="P15" t="s">
        <v>44</v>
      </c>
    </row>
    <row r="16" spans="1:16" x14ac:dyDescent="0.35">
      <c r="A16" t="s">
        <v>47</v>
      </c>
      <c r="B16" t="s">
        <v>112</v>
      </c>
      <c r="C16" t="s">
        <v>44</v>
      </c>
      <c r="I16" t="s">
        <v>177</v>
      </c>
      <c r="J16" t="s">
        <v>174</v>
      </c>
      <c r="K16" t="s">
        <v>173</v>
      </c>
      <c r="L16" t="s">
        <v>44</v>
      </c>
      <c r="M16" s="4">
        <v>1065</v>
      </c>
      <c r="N16" t="s">
        <v>44</v>
      </c>
      <c r="O16" t="s">
        <v>44</v>
      </c>
      <c r="P16">
        <v>3.74</v>
      </c>
    </row>
    <row r="17" spans="1:16" x14ac:dyDescent="0.35">
      <c r="A17" t="s">
        <v>47</v>
      </c>
      <c r="B17" t="s">
        <v>114</v>
      </c>
      <c r="C17" t="s">
        <v>44</v>
      </c>
      <c r="E17" t="s">
        <v>47</v>
      </c>
      <c r="F17" t="s">
        <v>6</v>
      </c>
      <c r="G17" t="s">
        <v>44</v>
      </c>
      <c r="I17" t="s">
        <v>177</v>
      </c>
      <c r="J17" t="s">
        <v>175</v>
      </c>
      <c r="K17" t="s">
        <v>173</v>
      </c>
      <c r="L17" t="s">
        <v>44</v>
      </c>
      <c r="M17" s="4">
        <v>474.3</v>
      </c>
      <c r="N17" t="s">
        <v>44</v>
      </c>
      <c r="O17" t="s">
        <v>44</v>
      </c>
      <c r="P17">
        <v>8.19</v>
      </c>
    </row>
    <row r="18" spans="1:16" x14ac:dyDescent="0.35">
      <c r="A18" t="s">
        <v>47</v>
      </c>
      <c r="B18" t="s">
        <v>116</v>
      </c>
      <c r="C18">
        <v>262.46477169308997</v>
      </c>
      <c r="E18" t="s">
        <v>47</v>
      </c>
      <c r="F18" t="s">
        <v>112</v>
      </c>
      <c r="G18" t="s">
        <v>44</v>
      </c>
      <c r="I18" t="s">
        <v>177</v>
      </c>
      <c r="J18" t="s">
        <v>176</v>
      </c>
      <c r="K18" t="s">
        <v>173</v>
      </c>
      <c r="L18" t="s">
        <v>44</v>
      </c>
      <c r="M18" s="4" t="s">
        <v>44</v>
      </c>
      <c r="N18" t="s">
        <v>44</v>
      </c>
      <c r="O18" t="s">
        <v>44</v>
      </c>
      <c r="P18" t="s">
        <v>44</v>
      </c>
    </row>
    <row r="19" spans="1:16" x14ac:dyDescent="0.35">
      <c r="A19" t="s">
        <v>47</v>
      </c>
      <c r="B19" t="s">
        <v>105</v>
      </c>
      <c r="C19" t="s">
        <v>44</v>
      </c>
      <c r="E19" t="s">
        <v>47</v>
      </c>
      <c r="F19" t="s">
        <v>114</v>
      </c>
      <c r="G19" t="s">
        <v>44</v>
      </c>
      <c r="I19" t="s">
        <v>177</v>
      </c>
      <c r="J19" t="s">
        <v>112</v>
      </c>
      <c r="K19" t="s">
        <v>173</v>
      </c>
      <c r="L19" t="s">
        <v>44</v>
      </c>
      <c r="M19" s="4">
        <v>15490</v>
      </c>
      <c r="N19" t="s">
        <v>44</v>
      </c>
      <c r="O19" t="s">
        <v>44</v>
      </c>
      <c r="P19">
        <v>6.51</v>
      </c>
    </row>
    <row r="20" spans="1:16" x14ac:dyDescent="0.35">
      <c r="A20" t="s">
        <v>47</v>
      </c>
      <c r="B20" t="s">
        <v>9</v>
      </c>
      <c r="C20" t="s">
        <v>44</v>
      </c>
      <c r="E20" t="s">
        <v>47</v>
      </c>
      <c r="F20" t="s">
        <v>116</v>
      </c>
      <c r="G20" t="s">
        <v>44</v>
      </c>
      <c r="I20" t="s">
        <v>177</v>
      </c>
      <c r="J20" t="s">
        <v>114</v>
      </c>
      <c r="K20" t="s">
        <v>173</v>
      </c>
      <c r="L20" t="s">
        <v>44</v>
      </c>
      <c r="M20" s="4">
        <v>1224</v>
      </c>
      <c r="N20" t="s">
        <v>44</v>
      </c>
      <c r="O20" t="s">
        <v>44</v>
      </c>
      <c r="P20">
        <v>6.21</v>
      </c>
    </row>
    <row r="21" spans="1:16" x14ac:dyDescent="0.35">
      <c r="A21" t="s">
        <v>47</v>
      </c>
      <c r="B21" t="s">
        <v>121</v>
      </c>
      <c r="C21" t="s">
        <v>44</v>
      </c>
      <c r="E21" t="s">
        <v>47</v>
      </c>
      <c r="F21" t="s">
        <v>105</v>
      </c>
      <c r="G21" t="s">
        <v>44</v>
      </c>
      <c r="I21" t="s">
        <v>177</v>
      </c>
      <c r="J21" t="s">
        <v>116</v>
      </c>
      <c r="K21" t="s">
        <v>173</v>
      </c>
      <c r="L21" t="s">
        <v>44</v>
      </c>
      <c r="M21" s="4">
        <v>18430</v>
      </c>
      <c r="N21" t="s">
        <v>44</v>
      </c>
      <c r="O21" t="s">
        <v>44</v>
      </c>
      <c r="P21">
        <v>6.66</v>
      </c>
    </row>
    <row r="22" spans="1:16" x14ac:dyDescent="0.35">
      <c r="A22" t="s">
        <v>47</v>
      </c>
      <c r="B22" t="s">
        <v>106</v>
      </c>
      <c r="C22" t="s">
        <v>44</v>
      </c>
      <c r="E22" t="s">
        <v>47</v>
      </c>
      <c r="F22" t="s">
        <v>9</v>
      </c>
      <c r="G22" t="s">
        <v>44</v>
      </c>
      <c r="I22" t="s">
        <v>177</v>
      </c>
      <c r="J22" t="s">
        <v>105</v>
      </c>
      <c r="K22" t="s">
        <v>173</v>
      </c>
      <c r="L22" t="s">
        <v>44</v>
      </c>
      <c r="M22" s="4">
        <v>1189</v>
      </c>
      <c r="N22" t="s">
        <v>44</v>
      </c>
      <c r="O22" t="s">
        <v>44</v>
      </c>
      <c r="P22">
        <v>6.26</v>
      </c>
    </row>
    <row r="23" spans="1:16" x14ac:dyDescent="0.35">
      <c r="A23" t="s">
        <v>47</v>
      </c>
      <c r="B23" t="s">
        <v>11</v>
      </c>
      <c r="C23">
        <v>1000.75215573551</v>
      </c>
      <c r="E23" t="s">
        <v>47</v>
      </c>
      <c r="F23" t="s">
        <v>121</v>
      </c>
      <c r="G23" t="s">
        <v>44</v>
      </c>
      <c r="I23" t="s">
        <v>177</v>
      </c>
      <c r="J23" t="s">
        <v>121</v>
      </c>
      <c r="K23" t="s">
        <v>173</v>
      </c>
      <c r="L23" t="s">
        <v>44</v>
      </c>
      <c r="M23" s="4">
        <v>66.19</v>
      </c>
      <c r="N23" t="s">
        <v>44</v>
      </c>
      <c r="O23" t="s">
        <v>44</v>
      </c>
      <c r="P23">
        <v>3.8</v>
      </c>
    </row>
    <row r="24" spans="1:16" x14ac:dyDescent="0.35">
      <c r="A24" t="s">
        <v>47</v>
      </c>
      <c r="B24" t="s">
        <v>122</v>
      </c>
      <c r="C24" t="s">
        <v>44</v>
      </c>
      <c r="E24" t="s">
        <v>47</v>
      </c>
      <c r="F24" t="s">
        <v>106</v>
      </c>
      <c r="G24" t="s">
        <v>44</v>
      </c>
      <c r="I24" t="s">
        <v>177</v>
      </c>
      <c r="J24" t="s">
        <v>106</v>
      </c>
      <c r="K24" t="s">
        <v>173</v>
      </c>
      <c r="L24" t="s">
        <v>44</v>
      </c>
      <c r="M24" s="4" t="s">
        <v>44</v>
      </c>
      <c r="N24" t="s">
        <v>44</v>
      </c>
      <c r="O24" t="s">
        <v>44</v>
      </c>
      <c r="P24" t="s">
        <v>44</v>
      </c>
    </row>
    <row r="25" spans="1:16" x14ac:dyDescent="0.35">
      <c r="A25" t="s">
        <v>47</v>
      </c>
      <c r="B25" t="s">
        <v>107</v>
      </c>
      <c r="C25" t="s">
        <v>44</v>
      </c>
      <c r="E25" t="s">
        <v>47</v>
      </c>
      <c r="F25" t="s">
        <v>11</v>
      </c>
      <c r="G25" t="s">
        <v>44</v>
      </c>
      <c r="I25" t="s">
        <v>177</v>
      </c>
      <c r="J25" t="s">
        <v>122</v>
      </c>
      <c r="K25" t="s">
        <v>173</v>
      </c>
      <c r="L25" t="s">
        <v>44</v>
      </c>
      <c r="M25" s="4">
        <v>279.10000000000002</v>
      </c>
      <c r="N25" t="s">
        <v>44</v>
      </c>
      <c r="O25" t="s">
        <v>44</v>
      </c>
      <c r="P25">
        <v>8.89</v>
      </c>
    </row>
    <row r="26" spans="1:16" x14ac:dyDescent="0.35">
      <c r="A26" t="s">
        <v>49</v>
      </c>
      <c r="B26" t="s">
        <v>6</v>
      </c>
      <c r="C26" t="s">
        <v>44</v>
      </c>
      <c r="E26" t="s">
        <v>47</v>
      </c>
      <c r="F26" t="s">
        <v>122</v>
      </c>
      <c r="G26" t="s">
        <v>44</v>
      </c>
      <c r="I26" t="s">
        <v>177</v>
      </c>
      <c r="J26" t="s">
        <v>107</v>
      </c>
      <c r="K26" t="s">
        <v>173</v>
      </c>
      <c r="L26" t="s">
        <v>44</v>
      </c>
      <c r="M26" s="4">
        <v>136.9</v>
      </c>
      <c r="N26" t="s">
        <v>44</v>
      </c>
      <c r="O26" t="s">
        <v>44</v>
      </c>
      <c r="P26">
        <v>8.33</v>
      </c>
    </row>
    <row r="27" spans="1:16" x14ac:dyDescent="0.35">
      <c r="A27" t="s">
        <v>49</v>
      </c>
      <c r="B27" t="s">
        <v>112</v>
      </c>
      <c r="C27" t="s">
        <v>44</v>
      </c>
      <c r="E27" t="s">
        <v>47</v>
      </c>
      <c r="F27" t="s">
        <v>107</v>
      </c>
      <c r="G27" t="s">
        <v>44</v>
      </c>
      <c r="I27" t="s">
        <v>178</v>
      </c>
      <c r="J27" t="s">
        <v>165</v>
      </c>
      <c r="K27" t="s">
        <v>173</v>
      </c>
      <c r="L27" t="s">
        <v>44</v>
      </c>
      <c r="M27" s="4" t="s">
        <v>44</v>
      </c>
      <c r="N27" t="s">
        <v>44</v>
      </c>
      <c r="O27" t="s">
        <v>44</v>
      </c>
      <c r="P27" t="s">
        <v>44</v>
      </c>
    </row>
    <row r="28" spans="1:16" x14ac:dyDescent="0.35">
      <c r="A28" t="s">
        <v>49</v>
      </c>
      <c r="B28" t="s">
        <v>114</v>
      </c>
      <c r="C28" t="s">
        <v>44</v>
      </c>
      <c r="E28" t="s">
        <v>48</v>
      </c>
      <c r="F28" t="s">
        <v>6</v>
      </c>
      <c r="G28" t="s">
        <v>44</v>
      </c>
      <c r="I28" t="s">
        <v>178</v>
      </c>
      <c r="J28" t="s">
        <v>174</v>
      </c>
      <c r="K28" t="s">
        <v>173</v>
      </c>
      <c r="L28" t="s">
        <v>44</v>
      </c>
      <c r="M28" s="4">
        <v>817.2</v>
      </c>
      <c r="N28" t="s">
        <v>44</v>
      </c>
      <c r="O28" t="s">
        <v>44</v>
      </c>
      <c r="P28">
        <v>3.8</v>
      </c>
    </row>
    <row r="29" spans="1:16" x14ac:dyDescent="0.35">
      <c r="A29" t="s">
        <v>49</v>
      </c>
      <c r="B29" t="s">
        <v>116</v>
      </c>
      <c r="C29" t="s">
        <v>44</v>
      </c>
      <c r="E29" t="s">
        <v>48</v>
      </c>
      <c r="F29" t="s">
        <v>112</v>
      </c>
      <c r="G29" t="s">
        <v>44</v>
      </c>
      <c r="I29" t="s">
        <v>178</v>
      </c>
      <c r="J29" t="s">
        <v>175</v>
      </c>
      <c r="K29" t="s">
        <v>173</v>
      </c>
      <c r="L29" t="s">
        <v>44</v>
      </c>
      <c r="M29" s="4">
        <v>472.8</v>
      </c>
      <c r="N29" t="s">
        <v>44</v>
      </c>
      <c r="O29" t="s">
        <v>44</v>
      </c>
      <c r="P29">
        <v>8.57</v>
      </c>
    </row>
    <row r="30" spans="1:16" x14ac:dyDescent="0.35">
      <c r="A30" t="s">
        <v>49</v>
      </c>
      <c r="B30" t="s">
        <v>105</v>
      </c>
      <c r="C30" t="s">
        <v>44</v>
      </c>
      <c r="E30" t="s">
        <v>48</v>
      </c>
      <c r="F30" t="s">
        <v>114</v>
      </c>
      <c r="G30" t="s">
        <v>44</v>
      </c>
      <c r="I30" t="s">
        <v>178</v>
      </c>
      <c r="J30" t="s">
        <v>176</v>
      </c>
      <c r="K30" t="s">
        <v>173</v>
      </c>
      <c r="L30" t="s">
        <v>44</v>
      </c>
      <c r="M30" s="4">
        <v>1073</v>
      </c>
      <c r="N30" t="s">
        <v>44</v>
      </c>
      <c r="O30" t="s">
        <v>44</v>
      </c>
      <c r="P30">
        <v>6.11</v>
      </c>
    </row>
    <row r="31" spans="1:16" x14ac:dyDescent="0.35">
      <c r="A31" t="s">
        <v>49</v>
      </c>
      <c r="B31" t="s">
        <v>9</v>
      </c>
      <c r="C31" t="s">
        <v>44</v>
      </c>
      <c r="E31" t="s">
        <v>48</v>
      </c>
      <c r="F31" t="s">
        <v>116</v>
      </c>
      <c r="G31" t="s">
        <v>44</v>
      </c>
      <c r="I31" t="s">
        <v>178</v>
      </c>
      <c r="J31" t="s">
        <v>112</v>
      </c>
      <c r="K31" t="s">
        <v>173</v>
      </c>
      <c r="L31" t="s">
        <v>44</v>
      </c>
      <c r="M31" s="4">
        <v>7383</v>
      </c>
      <c r="N31" t="s">
        <v>44</v>
      </c>
      <c r="O31" t="s">
        <v>44</v>
      </c>
      <c r="P31">
        <v>6.38</v>
      </c>
    </row>
    <row r="32" spans="1:16" x14ac:dyDescent="0.35">
      <c r="A32" t="s">
        <v>49</v>
      </c>
      <c r="B32" t="s">
        <v>121</v>
      </c>
      <c r="C32" t="s">
        <v>44</v>
      </c>
      <c r="E32" t="s">
        <v>48</v>
      </c>
      <c r="F32" t="s">
        <v>105</v>
      </c>
      <c r="G32" t="s">
        <v>44</v>
      </c>
      <c r="I32" t="s">
        <v>178</v>
      </c>
      <c r="J32" t="s">
        <v>114</v>
      </c>
      <c r="K32" t="s">
        <v>173</v>
      </c>
      <c r="L32" t="s">
        <v>44</v>
      </c>
      <c r="M32" s="4">
        <v>678.3</v>
      </c>
      <c r="N32" t="s">
        <v>44</v>
      </c>
      <c r="O32" t="s">
        <v>44</v>
      </c>
      <c r="P32">
        <v>6.28</v>
      </c>
    </row>
    <row r="33" spans="1:16" x14ac:dyDescent="0.35">
      <c r="A33" t="s">
        <v>49</v>
      </c>
      <c r="B33" t="s">
        <v>106</v>
      </c>
      <c r="C33" t="s">
        <v>44</v>
      </c>
      <c r="E33" t="s">
        <v>48</v>
      </c>
      <c r="F33" t="s">
        <v>9</v>
      </c>
      <c r="G33" t="s">
        <v>44</v>
      </c>
      <c r="I33" t="s">
        <v>178</v>
      </c>
      <c r="J33" t="s">
        <v>116</v>
      </c>
      <c r="K33" t="s">
        <v>173</v>
      </c>
      <c r="L33" t="s">
        <v>44</v>
      </c>
      <c r="M33" s="4">
        <v>7500</v>
      </c>
      <c r="N33" t="s">
        <v>44</v>
      </c>
      <c r="O33" t="s">
        <v>44</v>
      </c>
      <c r="P33">
        <v>5.75</v>
      </c>
    </row>
    <row r="34" spans="1:16" x14ac:dyDescent="0.35">
      <c r="A34" t="s">
        <v>49</v>
      </c>
      <c r="B34" t="s">
        <v>11</v>
      </c>
      <c r="C34" t="s">
        <v>44</v>
      </c>
      <c r="E34" t="s">
        <v>48</v>
      </c>
      <c r="F34" t="s">
        <v>121</v>
      </c>
      <c r="G34" t="s">
        <v>44</v>
      </c>
      <c r="I34" t="s">
        <v>178</v>
      </c>
      <c r="J34" t="s">
        <v>105</v>
      </c>
      <c r="K34" t="s">
        <v>173</v>
      </c>
      <c r="L34" t="s">
        <v>44</v>
      </c>
      <c r="M34" s="4">
        <v>917.5</v>
      </c>
      <c r="N34" t="s">
        <v>44</v>
      </c>
      <c r="O34" t="s">
        <v>44</v>
      </c>
      <c r="P34">
        <v>6.24</v>
      </c>
    </row>
    <row r="35" spans="1:16" x14ac:dyDescent="0.35">
      <c r="A35" t="s">
        <v>49</v>
      </c>
      <c r="B35" t="s">
        <v>122</v>
      </c>
      <c r="C35" t="s">
        <v>44</v>
      </c>
      <c r="E35" t="s">
        <v>48</v>
      </c>
      <c r="F35" t="s">
        <v>106</v>
      </c>
      <c r="G35" t="s">
        <v>44</v>
      </c>
      <c r="I35" t="s">
        <v>178</v>
      </c>
      <c r="J35" t="s">
        <v>121</v>
      </c>
      <c r="K35" t="s">
        <v>173</v>
      </c>
      <c r="L35" t="s">
        <v>44</v>
      </c>
      <c r="M35" s="4">
        <v>140.69999999999999</v>
      </c>
      <c r="N35" t="s">
        <v>44</v>
      </c>
      <c r="O35" t="s">
        <v>44</v>
      </c>
      <c r="P35">
        <v>3.84</v>
      </c>
    </row>
    <row r="36" spans="1:16" x14ac:dyDescent="0.35">
      <c r="A36" t="s">
        <v>49</v>
      </c>
      <c r="B36" t="s">
        <v>107</v>
      </c>
      <c r="C36" t="s">
        <v>44</v>
      </c>
      <c r="E36" t="s">
        <v>48</v>
      </c>
      <c r="F36" t="s">
        <v>11</v>
      </c>
      <c r="G36" t="s">
        <v>44</v>
      </c>
      <c r="I36" t="s">
        <v>178</v>
      </c>
      <c r="J36" t="s">
        <v>106</v>
      </c>
      <c r="K36" t="s">
        <v>173</v>
      </c>
      <c r="L36" t="s">
        <v>44</v>
      </c>
      <c r="M36" s="4">
        <v>314.7</v>
      </c>
      <c r="N36" t="s">
        <v>44</v>
      </c>
      <c r="O36" t="s">
        <v>44</v>
      </c>
      <c r="P36">
        <v>4.05</v>
      </c>
    </row>
    <row r="37" spans="1:16" x14ac:dyDescent="0.35">
      <c r="A37" t="s">
        <v>50</v>
      </c>
      <c r="B37" t="s">
        <v>6</v>
      </c>
      <c r="C37" t="s">
        <v>44</v>
      </c>
      <c r="E37" t="s">
        <v>48</v>
      </c>
      <c r="F37" t="s">
        <v>122</v>
      </c>
      <c r="G37" t="s">
        <v>44</v>
      </c>
      <c r="I37" t="s">
        <v>178</v>
      </c>
      <c r="J37" t="s">
        <v>122</v>
      </c>
      <c r="K37" t="s">
        <v>173</v>
      </c>
      <c r="L37" t="s">
        <v>44</v>
      </c>
      <c r="M37" s="4">
        <v>146.30000000000001</v>
      </c>
      <c r="N37" t="s">
        <v>44</v>
      </c>
      <c r="O37" t="s">
        <v>44</v>
      </c>
      <c r="P37">
        <v>8.91</v>
      </c>
    </row>
    <row r="38" spans="1:16" x14ac:dyDescent="0.35">
      <c r="A38" t="s">
        <v>50</v>
      </c>
      <c r="B38" t="s">
        <v>112</v>
      </c>
      <c r="C38" t="s">
        <v>44</v>
      </c>
      <c r="E38" t="s">
        <v>48</v>
      </c>
      <c r="F38" t="s">
        <v>107</v>
      </c>
      <c r="G38" t="s">
        <v>44</v>
      </c>
      <c r="I38" t="s">
        <v>178</v>
      </c>
      <c r="J38" t="s">
        <v>107</v>
      </c>
      <c r="K38" t="s">
        <v>173</v>
      </c>
      <c r="L38" t="s">
        <v>44</v>
      </c>
      <c r="M38" s="4">
        <v>428</v>
      </c>
      <c r="N38" t="s">
        <v>44</v>
      </c>
      <c r="O38" t="s">
        <v>44</v>
      </c>
      <c r="P38">
        <v>8.6999999999999993</v>
      </c>
    </row>
    <row r="39" spans="1:16" x14ac:dyDescent="0.35">
      <c r="A39" t="s">
        <v>50</v>
      </c>
      <c r="B39" t="s">
        <v>114</v>
      </c>
      <c r="C39" t="s">
        <v>44</v>
      </c>
      <c r="E39" t="s">
        <v>50</v>
      </c>
      <c r="F39" t="s">
        <v>6</v>
      </c>
      <c r="G39" t="s">
        <v>44</v>
      </c>
      <c r="I39" t="s">
        <v>73</v>
      </c>
      <c r="J39" t="s">
        <v>165</v>
      </c>
      <c r="K39" t="s">
        <v>173</v>
      </c>
      <c r="L39" t="s">
        <v>44</v>
      </c>
      <c r="M39" s="4">
        <v>34710000</v>
      </c>
      <c r="N39" t="s">
        <v>44</v>
      </c>
      <c r="O39" t="s">
        <v>44</v>
      </c>
      <c r="P39">
        <v>6.21</v>
      </c>
    </row>
    <row r="40" spans="1:16" x14ac:dyDescent="0.35">
      <c r="A40" t="s">
        <v>50</v>
      </c>
      <c r="B40" t="s">
        <v>116</v>
      </c>
      <c r="C40">
        <v>646.82874664864096</v>
      </c>
      <c r="E40" t="s">
        <v>50</v>
      </c>
      <c r="F40" t="s">
        <v>112</v>
      </c>
      <c r="G40" t="s">
        <v>44</v>
      </c>
      <c r="I40" t="s">
        <v>73</v>
      </c>
      <c r="J40" t="s">
        <v>174</v>
      </c>
      <c r="K40" t="s">
        <v>173</v>
      </c>
      <c r="L40" t="s">
        <v>44</v>
      </c>
      <c r="M40" s="4">
        <v>4302000</v>
      </c>
      <c r="N40" t="s">
        <v>44</v>
      </c>
      <c r="O40" t="s">
        <v>44</v>
      </c>
      <c r="P40">
        <v>3.71</v>
      </c>
    </row>
    <row r="41" spans="1:16" x14ac:dyDescent="0.35">
      <c r="A41" t="s">
        <v>50</v>
      </c>
      <c r="B41" t="s">
        <v>105</v>
      </c>
      <c r="C41" t="s">
        <v>44</v>
      </c>
      <c r="E41" t="s">
        <v>50</v>
      </c>
      <c r="F41" t="s">
        <v>114</v>
      </c>
      <c r="G41" t="s">
        <v>44</v>
      </c>
      <c r="I41" t="s">
        <v>73</v>
      </c>
      <c r="J41" t="s">
        <v>175</v>
      </c>
      <c r="K41" t="s">
        <v>173</v>
      </c>
      <c r="L41" t="s">
        <v>44</v>
      </c>
      <c r="M41" s="4">
        <v>15380000</v>
      </c>
      <c r="N41" t="s">
        <v>44</v>
      </c>
      <c r="O41" t="s">
        <v>44</v>
      </c>
      <c r="P41">
        <v>8.56</v>
      </c>
    </row>
    <row r="42" spans="1:16" x14ac:dyDescent="0.35">
      <c r="A42" t="s">
        <v>50</v>
      </c>
      <c r="B42" t="s">
        <v>9</v>
      </c>
      <c r="C42" t="s">
        <v>44</v>
      </c>
      <c r="E42" t="s">
        <v>50</v>
      </c>
      <c r="F42" t="s">
        <v>116</v>
      </c>
      <c r="G42" t="s">
        <v>44</v>
      </c>
      <c r="I42" t="s">
        <v>73</v>
      </c>
      <c r="J42" t="s">
        <v>176</v>
      </c>
      <c r="K42" t="s">
        <v>173</v>
      </c>
      <c r="L42" t="s">
        <v>44</v>
      </c>
      <c r="M42" s="4">
        <v>18730000</v>
      </c>
      <c r="N42" t="s">
        <v>44</v>
      </c>
      <c r="O42" t="s">
        <v>44</v>
      </c>
      <c r="P42">
        <v>6.21</v>
      </c>
    </row>
    <row r="43" spans="1:16" x14ac:dyDescent="0.35">
      <c r="A43" t="s">
        <v>50</v>
      </c>
      <c r="B43" t="s">
        <v>121</v>
      </c>
      <c r="C43" t="s">
        <v>44</v>
      </c>
      <c r="E43" t="s">
        <v>50</v>
      </c>
      <c r="F43" t="s">
        <v>105</v>
      </c>
      <c r="G43" t="s">
        <v>44</v>
      </c>
      <c r="I43" t="s">
        <v>73</v>
      </c>
      <c r="J43" t="s">
        <v>112</v>
      </c>
      <c r="K43" t="s">
        <v>173</v>
      </c>
      <c r="L43" t="s">
        <v>44</v>
      </c>
      <c r="M43" s="4">
        <v>3415</v>
      </c>
      <c r="N43" t="s">
        <v>44</v>
      </c>
      <c r="O43" t="s">
        <v>44</v>
      </c>
      <c r="P43">
        <v>6.54</v>
      </c>
    </row>
    <row r="44" spans="1:16" x14ac:dyDescent="0.35">
      <c r="A44" t="s">
        <v>50</v>
      </c>
      <c r="B44" t="s">
        <v>106</v>
      </c>
      <c r="C44" t="s">
        <v>44</v>
      </c>
      <c r="E44" t="s">
        <v>50</v>
      </c>
      <c r="F44" t="s">
        <v>9</v>
      </c>
      <c r="G44" t="s">
        <v>44</v>
      </c>
      <c r="I44" t="s">
        <v>73</v>
      </c>
      <c r="J44" t="s">
        <v>114</v>
      </c>
      <c r="K44" t="s">
        <v>173</v>
      </c>
      <c r="L44" t="s">
        <v>44</v>
      </c>
      <c r="M44" s="4">
        <v>842.8</v>
      </c>
      <c r="N44" t="s">
        <v>44</v>
      </c>
      <c r="O44" t="s">
        <v>44</v>
      </c>
      <c r="P44">
        <v>5.88</v>
      </c>
    </row>
    <row r="45" spans="1:16" x14ac:dyDescent="0.35">
      <c r="A45" t="s">
        <v>50</v>
      </c>
      <c r="B45" t="s">
        <v>11</v>
      </c>
      <c r="C45" t="s">
        <v>44</v>
      </c>
      <c r="E45" t="s">
        <v>50</v>
      </c>
      <c r="F45" t="s">
        <v>121</v>
      </c>
      <c r="G45" t="s">
        <v>44</v>
      </c>
      <c r="I45" t="s">
        <v>73</v>
      </c>
      <c r="J45" t="s">
        <v>116</v>
      </c>
      <c r="K45" t="s">
        <v>173</v>
      </c>
      <c r="L45" t="s">
        <v>44</v>
      </c>
      <c r="M45" s="4">
        <v>1568</v>
      </c>
      <c r="N45" t="s">
        <v>44</v>
      </c>
      <c r="O45" t="s">
        <v>44</v>
      </c>
      <c r="P45">
        <v>5.98</v>
      </c>
    </row>
    <row r="46" spans="1:16" x14ac:dyDescent="0.35">
      <c r="A46" t="s">
        <v>50</v>
      </c>
      <c r="B46" t="s">
        <v>122</v>
      </c>
      <c r="C46" t="s">
        <v>44</v>
      </c>
      <c r="E46" t="s">
        <v>50</v>
      </c>
      <c r="F46" t="s">
        <v>106</v>
      </c>
      <c r="G46" t="s">
        <v>44</v>
      </c>
      <c r="I46" t="s">
        <v>73</v>
      </c>
      <c r="J46" t="s">
        <v>105</v>
      </c>
      <c r="K46" t="s">
        <v>173</v>
      </c>
      <c r="L46" t="s">
        <v>44</v>
      </c>
      <c r="M46" s="4" t="s">
        <v>44</v>
      </c>
      <c r="N46" t="s">
        <v>44</v>
      </c>
      <c r="O46" t="s">
        <v>44</v>
      </c>
      <c r="P46" t="s">
        <v>44</v>
      </c>
    </row>
    <row r="47" spans="1:16" x14ac:dyDescent="0.35">
      <c r="A47" t="s">
        <v>50</v>
      </c>
      <c r="B47" t="s">
        <v>107</v>
      </c>
      <c r="C47" t="s">
        <v>44</v>
      </c>
      <c r="E47" t="s">
        <v>50</v>
      </c>
      <c r="F47" t="s">
        <v>11</v>
      </c>
      <c r="G47" t="s">
        <v>44</v>
      </c>
      <c r="I47" t="s">
        <v>73</v>
      </c>
      <c r="J47" t="s">
        <v>121</v>
      </c>
      <c r="K47" t="s">
        <v>173</v>
      </c>
      <c r="L47" t="s">
        <v>44</v>
      </c>
      <c r="M47" s="4">
        <v>101.5</v>
      </c>
      <c r="N47" t="s">
        <v>44</v>
      </c>
      <c r="O47" t="s">
        <v>44</v>
      </c>
      <c r="P47">
        <v>4.09</v>
      </c>
    </row>
    <row r="48" spans="1:16" x14ac:dyDescent="0.35">
      <c r="A48" t="s">
        <v>65</v>
      </c>
      <c r="B48" t="s">
        <v>6</v>
      </c>
      <c r="C48" t="s">
        <v>44</v>
      </c>
      <c r="E48" t="s">
        <v>50</v>
      </c>
      <c r="F48" t="s">
        <v>122</v>
      </c>
      <c r="G48" t="s">
        <v>44</v>
      </c>
      <c r="I48" t="s">
        <v>73</v>
      </c>
      <c r="J48" t="s">
        <v>106</v>
      </c>
      <c r="K48" t="s">
        <v>173</v>
      </c>
      <c r="L48" t="s">
        <v>44</v>
      </c>
      <c r="M48" s="4">
        <v>35.770000000000003</v>
      </c>
      <c r="N48" t="s">
        <v>44</v>
      </c>
      <c r="O48" t="s">
        <v>44</v>
      </c>
      <c r="P48">
        <v>3.53</v>
      </c>
    </row>
    <row r="49" spans="1:16" x14ac:dyDescent="0.35">
      <c r="A49" t="s">
        <v>65</v>
      </c>
      <c r="B49" t="s">
        <v>112</v>
      </c>
      <c r="C49" t="s">
        <v>44</v>
      </c>
      <c r="E49" t="s">
        <v>50</v>
      </c>
      <c r="F49" t="s">
        <v>107</v>
      </c>
      <c r="G49" t="s">
        <v>44</v>
      </c>
      <c r="I49" t="s">
        <v>73</v>
      </c>
      <c r="J49" t="s">
        <v>122</v>
      </c>
      <c r="K49" t="s">
        <v>173</v>
      </c>
      <c r="L49" t="s">
        <v>44</v>
      </c>
      <c r="M49" s="4">
        <v>21960</v>
      </c>
      <c r="N49" t="s">
        <v>44</v>
      </c>
      <c r="O49" t="s">
        <v>44</v>
      </c>
      <c r="P49">
        <v>8.5500000000000007</v>
      </c>
    </row>
    <row r="50" spans="1:16" x14ac:dyDescent="0.35">
      <c r="A50" t="s">
        <v>65</v>
      </c>
      <c r="B50" t="s">
        <v>114</v>
      </c>
      <c r="C50" t="s">
        <v>44</v>
      </c>
      <c r="E50" t="s">
        <v>65</v>
      </c>
      <c r="F50" t="s">
        <v>6</v>
      </c>
      <c r="G50" t="s">
        <v>44</v>
      </c>
      <c r="I50" t="s">
        <v>73</v>
      </c>
      <c r="J50" t="s">
        <v>107</v>
      </c>
      <c r="K50" t="s">
        <v>173</v>
      </c>
      <c r="L50" t="s">
        <v>44</v>
      </c>
      <c r="M50" s="4">
        <v>10070</v>
      </c>
      <c r="N50" t="s">
        <v>44</v>
      </c>
      <c r="O50" t="s">
        <v>44</v>
      </c>
      <c r="P50">
        <v>8.06</v>
      </c>
    </row>
    <row r="51" spans="1:16" x14ac:dyDescent="0.35">
      <c r="A51" t="s">
        <v>65</v>
      </c>
      <c r="B51" t="s">
        <v>116</v>
      </c>
      <c r="C51">
        <v>514.93226177652195</v>
      </c>
      <c r="E51" t="s">
        <v>65</v>
      </c>
      <c r="F51" t="s">
        <v>112</v>
      </c>
      <c r="G51" t="s">
        <v>44</v>
      </c>
      <c r="I51" t="s">
        <v>179</v>
      </c>
      <c r="J51" t="s">
        <v>165</v>
      </c>
      <c r="K51" t="s">
        <v>173</v>
      </c>
      <c r="L51" t="s">
        <v>44</v>
      </c>
      <c r="M51" s="4">
        <v>122500</v>
      </c>
      <c r="N51" t="s">
        <v>44</v>
      </c>
      <c r="O51" t="s">
        <v>44</v>
      </c>
      <c r="P51">
        <v>6.22</v>
      </c>
    </row>
    <row r="52" spans="1:16" x14ac:dyDescent="0.35">
      <c r="A52" t="s">
        <v>65</v>
      </c>
      <c r="B52" t="s">
        <v>105</v>
      </c>
      <c r="C52" t="s">
        <v>44</v>
      </c>
      <c r="E52" t="s">
        <v>65</v>
      </c>
      <c r="F52" t="s">
        <v>114</v>
      </c>
      <c r="G52" t="s">
        <v>44</v>
      </c>
      <c r="I52" t="s">
        <v>179</v>
      </c>
      <c r="J52" t="s">
        <v>174</v>
      </c>
      <c r="K52" t="s">
        <v>173</v>
      </c>
      <c r="L52" t="s">
        <v>44</v>
      </c>
      <c r="M52" s="4">
        <v>740800</v>
      </c>
      <c r="N52" t="s">
        <v>44</v>
      </c>
      <c r="O52" t="s">
        <v>44</v>
      </c>
      <c r="P52">
        <v>3.72</v>
      </c>
    </row>
    <row r="53" spans="1:16" x14ac:dyDescent="0.35">
      <c r="A53" t="s">
        <v>65</v>
      </c>
      <c r="B53" t="s">
        <v>9</v>
      </c>
      <c r="C53" t="s">
        <v>44</v>
      </c>
      <c r="E53" t="s">
        <v>65</v>
      </c>
      <c r="F53" t="s">
        <v>116</v>
      </c>
      <c r="G53" t="s">
        <v>44</v>
      </c>
      <c r="I53" t="s">
        <v>179</v>
      </c>
      <c r="J53" t="s">
        <v>175</v>
      </c>
      <c r="K53" t="s">
        <v>173</v>
      </c>
      <c r="L53" t="s">
        <v>44</v>
      </c>
      <c r="M53" s="4">
        <v>8353</v>
      </c>
      <c r="N53" t="s">
        <v>44</v>
      </c>
      <c r="O53" t="s">
        <v>44</v>
      </c>
      <c r="P53">
        <v>8.58</v>
      </c>
    </row>
    <row r="54" spans="1:16" x14ac:dyDescent="0.35">
      <c r="A54" t="s">
        <v>65</v>
      </c>
      <c r="B54" t="s">
        <v>121</v>
      </c>
      <c r="C54" t="s">
        <v>44</v>
      </c>
      <c r="E54" t="s">
        <v>65</v>
      </c>
      <c r="F54" t="s">
        <v>105</v>
      </c>
      <c r="G54" t="s">
        <v>44</v>
      </c>
      <c r="I54" t="s">
        <v>179</v>
      </c>
      <c r="J54" t="s">
        <v>176</v>
      </c>
      <c r="K54" t="s">
        <v>173</v>
      </c>
      <c r="L54" t="s">
        <v>44</v>
      </c>
      <c r="M54" s="4">
        <v>59630</v>
      </c>
      <c r="N54" t="s">
        <v>44</v>
      </c>
      <c r="O54" t="s">
        <v>44</v>
      </c>
      <c r="P54">
        <v>6.22</v>
      </c>
    </row>
    <row r="55" spans="1:16" x14ac:dyDescent="0.35">
      <c r="A55" t="s">
        <v>65</v>
      </c>
      <c r="B55" t="s">
        <v>106</v>
      </c>
      <c r="C55" t="s">
        <v>44</v>
      </c>
      <c r="E55" t="s">
        <v>65</v>
      </c>
      <c r="F55" t="s">
        <v>9</v>
      </c>
      <c r="G55" t="s">
        <v>44</v>
      </c>
      <c r="I55" t="s">
        <v>179</v>
      </c>
      <c r="J55" t="s">
        <v>112</v>
      </c>
      <c r="K55" t="s">
        <v>173</v>
      </c>
      <c r="L55" t="s">
        <v>44</v>
      </c>
      <c r="M55" s="4">
        <v>64680</v>
      </c>
      <c r="N55" t="s">
        <v>44</v>
      </c>
      <c r="O55" t="s">
        <v>44</v>
      </c>
      <c r="P55">
        <v>6.16</v>
      </c>
    </row>
    <row r="56" spans="1:16" x14ac:dyDescent="0.35">
      <c r="A56" t="s">
        <v>65</v>
      </c>
      <c r="B56" t="s">
        <v>11</v>
      </c>
      <c r="C56" t="s">
        <v>44</v>
      </c>
      <c r="E56" t="s">
        <v>65</v>
      </c>
      <c r="F56" t="s">
        <v>121</v>
      </c>
      <c r="G56" t="s">
        <v>44</v>
      </c>
      <c r="I56" t="s">
        <v>179</v>
      </c>
      <c r="J56" t="s">
        <v>114</v>
      </c>
      <c r="K56" t="s">
        <v>173</v>
      </c>
      <c r="L56" t="s">
        <v>44</v>
      </c>
      <c r="M56" s="4">
        <v>550.29999999999995</v>
      </c>
      <c r="N56" t="s">
        <v>44</v>
      </c>
      <c r="O56" t="s">
        <v>44</v>
      </c>
      <c r="P56">
        <v>6.01</v>
      </c>
    </row>
    <row r="57" spans="1:16" x14ac:dyDescent="0.35">
      <c r="A57" t="s">
        <v>65</v>
      </c>
      <c r="B57" t="s">
        <v>122</v>
      </c>
      <c r="C57" t="s">
        <v>44</v>
      </c>
      <c r="E57" t="s">
        <v>65</v>
      </c>
      <c r="F57" t="s">
        <v>106</v>
      </c>
      <c r="G57" t="s">
        <v>44</v>
      </c>
      <c r="I57" t="s">
        <v>179</v>
      </c>
      <c r="J57" t="s">
        <v>116</v>
      </c>
      <c r="K57" t="s">
        <v>173</v>
      </c>
      <c r="L57" t="s">
        <v>44</v>
      </c>
      <c r="M57" s="4">
        <v>5200</v>
      </c>
      <c r="N57" t="s">
        <v>44</v>
      </c>
      <c r="O57" t="s">
        <v>44</v>
      </c>
      <c r="P57">
        <v>6.65</v>
      </c>
    </row>
    <row r="58" spans="1:16" x14ac:dyDescent="0.35">
      <c r="A58" t="s">
        <v>65</v>
      </c>
      <c r="B58" t="s">
        <v>107</v>
      </c>
      <c r="C58" t="s">
        <v>44</v>
      </c>
      <c r="E58" t="s">
        <v>65</v>
      </c>
      <c r="F58" t="s">
        <v>11</v>
      </c>
      <c r="G58" t="s">
        <v>44</v>
      </c>
      <c r="I58" t="s">
        <v>179</v>
      </c>
      <c r="J58" t="s">
        <v>105</v>
      </c>
      <c r="K58" t="s">
        <v>173</v>
      </c>
      <c r="L58" t="s">
        <v>44</v>
      </c>
      <c r="M58" s="4">
        <v>6247</v>
      </c>
      <c r="N58" t="s">
        <v>44</v>
      </c>
      <c r="O58" t="s">
        <v>44</v>
      </c>
      <c r="P58">
        <v>6.19</v>
      </c>
    </row>
    <row r="59" spans="1:16" x14ac:dyDescent="0.35">
      <c r="A59" t="s">
        <v>126</v>
      </c>
      <c r="B59" t="s">
        <v>6</v>
      </c>
      <c r="C59">
        <v>4162606.2690018201</v>
      </c>
      <c r="E59" t="s">
        <v>65</v>
      </c>
      <c r="F59" t="s">
        <v>122</v>
      </c>
      <c r="G59" t="s">
        <v>44</v>
      </c>
      <c r="I59" t="s">
        <v>179</v>
      </c>
      <c r="J59" t="s">
        <v>121</v>
      </c>
      <c r="K59" t="s">
        <v>173</v>
      </c>
      <c r="L59" t="s">
        <v>44</v>
      </c>
      <c r="M59" s="4">
        <v>155.80000000000001</v>
      </c>
      <c r="N59" t="s">
        <v>44</v>
      </c>
      <c r="O59" t="s">
        <v>44</v>
      </c>
      <c r="P59">
        <v>3.6</v>
      </c>
    </row>
    <row r="60" spans="1:16" x14ac:dyDescent="0.35">
      <c r="A60" t="s">
        <v>126</v>
      </c>
      <c r="B60" t="s">
        <v>112</v>
      </c>
      <c r="C60" t="s">
        <v>44</v>
      </c>
      <c r="E60" t="s">
        <v>65</v>
      </c>
      <c r="F60" t="s">
        <v>107</v>
      </c>
      <c r="G60" t="s">
        <v>44</v>
      </c>
      <c r="I60" t="s">
        <v>179</v>
      </c>
      <c r="J60" t="s">
        <v>106</v>
      </c>
      <c r="K60" t="s">
        <v>173</v>
      </c>
      <c r="L60" t="s">
        <v>44</v>
      </c>
      <c r="M60" s="4">
        <v>35.770000000000003</v>
      </c>
      <c r="N60" t="s">
        <v>44</v>
      </c>
      <c r="O60" t="s">
        <v>44</v>
      </c>
      <c r="P60">
        <v>4.1500000000000004</v>
      </c>
    </row>
    <row r="61" spans="1:16" x14ac:dyDescent="0.35">
      <c r="A61" t="s">
        <v>126</v>
      </c>
      <c r="B61" t="s">
        <v>114</v>
      </c>
      <c r="C61" t="s">
        <v>44</v>
      </c>
      <c r="E61" t="s">
        <v>127</v>
      </c>
      <c r="F61" t="s">
        <v>6</v>
      </c>
      <c r="G61">
        <v>1597.6598841354501</v>
      </c>
      <c r="I61" t="s">
        <v>179</v>
      </c>
      <c r="J61" t="s">
        <v>122</v>
      </c>
      <c r="K61" t="s">
        <v>173</v>
      </c>
      <c r="L61" t="s">
        <v>44</v>
      </c>
      <c r="M61" s="4">
        <v>545.5</v>
      </c>
      <c r="N61" t="s">
        <v>44</v>
      </c>
      <c r="O61" t="s">
        <v>44</v>
      </c>
      <c r="P61">
        <v>9.0299999999999994</v>
      </c>
    </row>
    <row r="62" spans="1:16" x14ac:dyDescent="0.35">
      <c r="A62" t="s">
        <v>126</v>
      </c>
      <c r="B62" t="s">
        <v>116</v>
      </c>
      <c r="C62">
        <v>506.54013951665098</v>
      </c>
      <c r="E62" t="s">
        <v>127</v>
      </c>
      <c r="F62" t="s">
        <v>112</v>
      </c>
      <c r="G62">
        <v>173290.68388690101</v>
      </c>
      <c r="I62" t="s">
        <v>179</v>
      </c>
      <c r="J62" t="s">
        <v>107</v>
      </c>
      <c r="K62" t="s">
        <v>173</v>
      </c>
      <c r="L62" t="s">
        <v>44</v>
      </c>
      <c r="M62" s="4">
        <v>1822</v>
      </c>
      <c r="N62" t="s">
        <v>44</v>
      </c>
      <c r="O62" t="s">
        <v>44</v>
      </c>
      <c r="P62">
        <v>8.0500000000000007</v>
      </c>
    </row>
    <row r="63" spans="1:16" x14ac:dyDescent="0.35">
      <c r="A63" t="s">
        <v>126</v>
      </c>
      <c r="B63" t="s">
        <v>105</v>
      </c>
      <c r="C63" t="s">
        <v>44</v>
      </c>
      <c r="E63" t="s">
        <v>127</v>
      </c>
      <c r="F63" t="s">
        <v>114</v>
      </c>
      <c r="G63">
        <v>54218.747790756999</v>
      </c>
      <c r="I63" t="s">
        <v>180</v>
      </c>
      <c r="J63" t="s">
        <v>165</v>
      </c>
      <c r="K63" t="s">
        <v>173</v>
      </c>
      <c r="L63" t="s">
        <v>44</v>
      </c>
      <c r="M63" s="4">
        <v>85160</v>
      </c>
      <c r="N63" t="s">
        <v>44</v>
      </c>
      <c r="O63" t="s">
        <v>44</v>
      </c>
      <c r="P63">
        <v>6.23</v>
      </c>
    </row>
    <row r="64" spans="1:16" x14ac:dyDescent="0.35">
      <c r="A64" t="s">
        <v>126</v>
      </c>
      <c r="B64" t="s">
        <v>9</v>
      </c>
      <c r="C64">
        <v>34599.846487567302</v>
      </c>
      <c r="E64" t="s">
        <v>127</v>
      </c>
      <c r="F64" t="s">
        <v>116</v>
      </c>
      <c r="G64">
        <v>3832.9403891584702</v>
      </c>
      <c r="I64" t="s">
        <v>180</v>
      </c>
      <c r="J64" t="s">
        <v>174</v>
      </c>
      <c r="K64" t="s">
        <v>173</v>
      </c>
      <c r="L64" t="s">
        <v>44</v>
      </c>
      <c r="M64" s="4">
        <v>537800</v>
      </c>
      <c r="N64" t="s">
        <v>44</v>
      </c>
      <c r="O64" t="s">
        <v>44</v>
      </c>
      <c r="P64">
        <v>3.71</v>
      </c>
    </row>
    <row r="65" spans="1:16" x14ac:dyDescent="0.35">
      <c r="A65" t="s">
        <v>126</v>
      </c>
      <c r="B65" t="s">
        <v>121</v>
      </c>
      <c r="C65" t="s">
        <v>44</v>
      </c>
      <c r="E65" t="s">
        <v>127</v>
      </c>
      <c r="F65" t="s">
        <v>105</v>
      </c>
      <c r="G65">
        <v>3660958.6980743799</v>
      </c>
      <c r="I65" t="s">
        <v>180</v>
      </c>
      <c r="J65" t="s">
        <v>175</v>
      </c>
      <c r="K65" t="s">
        <v>173</v>
      </c>
      <c r="L65" t="s">
        <v>44</v>
      </c>
      <c r="M65" s="4">
        <v>8508</v>
      </c>
      <c r="N65" t="s">
        <v>44</v>
      </c>
      <c r="O65" t="s">
        <v>44</v>
      </c>
      <c r="P65">
        <v>8.57</v>
      </c>
    </row>
    <row r="66" spans="1:16" x14ac:dyDescent="0.35">
      <c r="A66" t="s">
        <v>126</v>
      </c>
      <c r="B66" t="s">
        <v>106</v>
      </c>
      <c r="C66" t="s">
        <v>44</v>
      </c>
      <c r="E66" t="s">
        <v>127</v>
      </c>
      <c r="F66" t="s">
        <v>9</v>
      </c>
      <c r="G66" t="s">
        <v>44</v>
      </c>
      <c r="I66" t="s">
        <v>180</v>
      </c>
      <c r="J66" t="s">
        <v>176</v>
      </c>
      <c r="K66" t="s">
        <v>173</v>
      </c>
      <c r="L66" t="s">
        <v>44</v>
      </c>
      <c r="M66" s="4">
        <v>41700</v>
      </c>
      <c r="N66" t="s">
        <v>44</v>
      </c>
      <c r="O66" t="s">
        <v>44</v>
      </c>
      <c r="P66">
        <v>6.23</v>
      </c>
    </row>
    <row r="67" spans="1:16" x14ac:dyDescent="0.35">
      <c r="A67" t="s">
        <v>126</v>
      </c>
      <c r="B67" t="s">
        <v>11</v>
      </c>
      <c r="C67">
        <v>5897396.0720174499</v>
      </c>
      <c r="E67" t="s">
        <v>127</v>
      </c>
      <c r="F67" t="s">
        <v>121</v>
      </c>
      <c r="G67" t="s">
        <v>44</v>
      </c>
      <c r="I67" t="s">
        <v>180</v>
      </c>
      <c r="J67" t="s">
        <v>112</v>
      </c>
      <c r="K67" t="s">
        <v>173</v>
      </c>
      <c r="L67" t="s">
        <v>44</v>
      </c>
      <c r="M67" s="4">
        <v>48890</v>
      </c>
      <c r="N67" t="s">
        <v>44</v>
      </c>
      <c r="O67" t="s">
        <v>44</v>
      </c>
      <c r="P67">
        <v>6.14</v>
      </c>
    </row>
    <row r="68" spans="1:16" x14ac:dyDescent="0.35">
      <c r="A68" t="s">
        <v>126</v>
      </c>
      <c r="B68" t="s">
        <v>122</v>
      </c>
      <c r="C68">
        <v>8133.17730646783</v>
      </c>
      <c r="E68" t="s">
        <v>127</v>
      </c>
      <c r="F68" t="s">
        <v>106</v>
      </c>
      <c r="G68" t="s">
        <v>44</v>
      </c>
      <c r="I68" t="s">
        <v>180</v>
      </c>
      <c r="J68" t="s">
        <v>114</v>
      </c>
      <c r="K68" t="s">
        <v>173</v>
      </c>
      <c r="L68" t="s">
        <v>44</v>
      </c>
      <c r="M68" s="4">
        <v>442.1</v>
      </c>
      <c r="N68" t="s">
        <v>44</v>
      </c>
      <c r="O68" t="s">
        <v>44</v>
      </c>
      <c r="P68">
        <v>5.98</v>
      </c>
    </row>
    <row r="69" spans="1:16" x14ac:dyDescent="0.35">
      <c r="A69" t="s">
        <v>126</v>
      </c>
      <c r="B69" t="s">
        <v>107</v>
      </c>
      <c r="C69">
        <v>1091.6051591472999</v>
      </c>
      <c r="E69" t="s">
        <v>127</v>
      </c>
      <c r="F69" t="s">
        <v>11</v>
      </c>
      <c r="G69" t="s">
        <v>44</v>
      </c>
      <c r="I69" t="s">
        <v>180</v>
      </c>
      <c r="J69" t="s">
        <v>116</v>
      </c>
      <c r="K69" t="s">
        <v>173</v>
      </c>
      <c r="L69" t="s">
        <v>44</v>
      </c>
      <c r="M69" s="4">
        <v>14420</v>
      </c>
      <c r="N69" t="s">
        <v>44</v>
      </c>
      <c r="O69" t="s">
        <v>44</v>
      </c>
      <c r="P69">
        <v>5.89</v>
      </c>
    </row>
    <row r="70" spans="1:16" x14ac:dyDescent="0.35">
      <c r="E70" t="s">
        <v>127</v>
      </c>
      <c r="F70" t="s">
        <v>122</v>
      </c>
      <c r="G70" t="s">
        <v>44</v>
      </c>
      <c r="I70" t="s">
        <v>180</v>
      </c>
      <c r="J70" t="s">
        <v>105</v>
      </c>
      <c r="K70" t="s">
        <v>173</v>
      </c>
      <c r="L70" t="s">
        <v>44</v>
      </c>
      <c r="M70" s="4">
        <v>5100</v>
      </c>
      <c r="N70" t="s">
        <v>44</v>
      </c>
      <c r="O70" t="s">
        <v>44</v>
      </c>
      <c r="P70">
        <v>6.18</v>
      </c>
    </row>
    <row r="71" spans="1:16" x14ac:dyDescent="0.35">
      <c r="E71" t="s">
        <v>127</v>
      </c>
      <c r="F71" t="s">
        <v>107</v>
      </c>
      <c r="G71" t="s">
        <v>44</v>
      </c>
      <c r="I71" t="s">
        <v>180</v>
      </c>
      <c r="J71" t="s">
        <v>121</v>
      </c>
      <c r="K71" t="s">
        <v>173</v>
      </c>
      <c r="L71" t="s">
        <v>44</v>
      </c>
      <c r="M71" s="4">
        <v>117.6</v>
      </c>
      <c r="N71" t="s">
        <v>44</v>
      </c>
      <c r="O71" t="s">
        <v>44</v>
      </c>
      <c r="P71">
        <v>3.72</v>
      </c>
    </row>
    <row r="72" spans="1:16" x14ac:dyDescent="0.35">
      <c r="E72" t="s">
        <v>126</v>
      </c>
      <c r="F72" t="s">
        <v>6</v>
      </c>
      <c r="G72">
        <v>3483055.54872589</v>
      </c>
      <c r="I72" t="s">
        <v>180</v>
      </c>
      <c r="J72" t="s">
        <v>106</v>
      </c>
      <c r="K72" t="s">
        <v>173</v>
      </c>
      <c r="L72" t="s">
        <v>44</v>
      </c>
      <c r="M72" s="4">
        <v>115.7</v>
      </c>
      <c r="N72" t="s">
        <v>44</v>
      </c>
      <c r="O72" t="s">
        <v>44</v>
      </c>
      <c r="P72">
        <v>3.67</v>
      </c>
    </row>
    <row r="73" spans="1:16" x14ac:dyDescent="0.35">
      <c r="E73" t="s">
        <v>126</v>
      </c>
      <c r="F73" t="s">
        <v>112</v>
      </c>
      <c r="G73" t="s">
        <v>44</v>
      </c>
      <c r="I73" t="s">
        <v>180</v>
      </c>
      <c r="J73" t="s">
        <v>122</v>
      </c>
      <c r="K73" t="s">
        <v>173</v>
      </c>
      <c r="L73" t="s">
        <v>44</v>
      </c>
      <c r="M73" s="4">
        <v>458.5</v>
      </c>
      <c r="N73" t="s">
        <v>44</v>
      </c>
      <c r="O73" t="s">
        <v>44</v>
      </c>
      <c r="P73">
        <v>8.07</v>
      </c>
    </row>
    <row r="74" spans="1:16" x14ac:dyDescent="0.35">
      <c r="E74" t="s">
        <v>126</v>
      </c>
      <c r="F74" t="s">
        <v>114</v>
      </c>
      <c r="G74" t="s">
        <v>44</v>
      </c>
      <c r="I74" t="s">
        <v>180</v>
      </c>
      <c r="J74" t="s">
        <v>107</v>
      </c>
      <c r="K74" t="s">
        <v>173</v>
      </c>
      <c r="L74" t="s">
        <v>44</v>
      </c>
      <c r="M74" s="4">
        <v>1483</v>
      </c>
      <c r="N74" t="s">
        <v>44</v>
      </c>
      <c r="O74" t="s">
        <v>44</v>
      </c>
      <c r="P74">
        <v>8.0399999999999991</v>
      </c>
    </row>
    <row r="75" spans="1:16" x14ac:dyDescent="0.35">
      <c r="E75" t="s">
        <v>126</v>
      </c>
      <c r="F75" t="s">
        <v>116</v>
      </c>
      <c r="G75">
        <v>493.323573898132</v>
      </c>
      <c r="I75" t="s">
        <v>181</v>
      </c>
      <c r="J75" t="s">
        <v>165</v>
      </c>
      <c r="K75" t="s">
        <v>173</v>
      </c>
      <c r="L75" t="s">
        <v>44</v>
      </c>
      <c r="M75" s="4">
        <v>94510</v>
      </c>
      <c r="N75" t="s">
        <v>44</v>
      </c>
      <c r="O75" t="s">
        <v>44</v>
      </c>
      <c r="P75">
        <v>6.21</v>
      </c>
    </row>
    <row r="76" spans="1:16" x14ac:dyDescent="0.35">
      <c r="E76" t="s">
        <v>126</v>
      </c>
      <c r="F76" t="s">
        <v>105</v>
      </c>
      <c r="G76" t="s">
        <v>44</v>
      </c>
      <c r="I76" t="s">
        <v>181</v>
      </c>
      <c r="J76" t="s">
        <v>174</v>
      </c>
      <c r="K76" t="s">
        <v>173</v>
      </c>
      <c r="L76" t="s">
        <v>44</v>
      </c>
      <c r="M76" s="4">
        <v>300200</v>
      </c>
      <c r="N76" t="s">
        <v>44</v>
      </c>
      <c r="O76" t="s">
        <v>44</v>
      </c>
      <c r="P76">
        <v>3.73</v>
      </c>
    </row>
    <row r="77" spans="1:16" x14ac:dyDescent="0.35">
      <c r="E77" t="s">
        <v>126</v>
      </c>
      <c r="F77" t="s">
        <v>9</v>
      </c>
      <c r="G77">
        <v>1186253.9618548099</v>
      </c>
      <c r="I77" t="s">
        <v>181</v>
      </c>
      <c r="J77" t="s">
        <v>175</v>
      </c>
      <c r="K77" t="s">
        <v>173</v>
      </c>
      <c r="L77" t="s">
        <v>44</v>
      </c>
      <c r="M77" s="4">
        <v>6200</v>
      </c>
      <c r="N77" t="s">
        <v>44</v>
      </c>
      <c r="O77" t="s">
        <v>44</v>
      </c>
      <c r="P77">
        <v>8.57</v>
      </c>
    </row>
    <row r="78" spans="1:16" x14ac:dyDescent="0.35">
      <c r="E78" t="s">
        <v>126</v>
      </c>
      <c r="F78" t="s">
        <v>121</v>
      </c>
      <c r="G78" t="s">
        <v>44</v>
      </c>
      <c r="I78" t="s">
        <v>181</v>
      </c>
      <c r="J78" t="s">
        <v>176</v>
      </c>
      <c r="K78" t="s">
        <v>173</v>
      </c>
      <c r="L78" t="s">
        <v>44</v>
      </c>
      <c r="M78" s="4">
        <v>40120</v>
      </c>
      <c r="N78" t="s">
        <v>44</v>
      </c>
      <c r="O78" t="s">
        <v>44</v>
      </c>
      <c r="P78">
        <v>6.21</v>
      </c>
    </row>
    <row r="79" spans="1:16" x14ac:dyDescent="0.35">
      <c r="E79" t="s">
        <v>126</v>
      </c>
      <c r="F79" t="s">
        <v>106</v>
      </c>
      <c r="G79" t="s">
        <v>44</v>
      </c>
      <c r="I79" t="s">
        <v>181</v>
      </c>
      <c r="J79" t="s">
        <v>112</v>
      </c>
      <c r="K79" t="s">
        <v>173</v>
      </c>
      <c r="L79" t="s">
        <v>44</v>
      </c>
      <c r="M79" s="4">
        <v>223200</v>
      </c>
      <c r="N79" t="s">
        <v>44</v>
      </c>
      <c r="O79" t="s">
        <v>44</v>
      </c>
      <c r="P79">
        <v>6.17</v>
      </c>
    </row>
    <row r="80" spans="1:16" x14ac:dyDescent="0.35">
      <c r="E80" t="s">
        <v>126</v>
      </c>
      <c r="F80" t="s">
        <v>11</v>
      </c>
      <c r="G80">
        <v>2529336.6878067101</v>
      </c>
      <c r="I80" t="s">
        <v>181</v>
      </c>
      <c r="J80" t="s">
        <v>114</v>
      </c>
      <c r="K80" t="s">
        <v>173</v>
      </c>
      <c r="L80" t="s">
        <v>44</v>
      </c>
      <c r="M80" s="4">
        <v>34840</v>
      </c>
      <c r="N80" t="s">
        <v>44</v>
      </c>
      <c r="O80" t="s">
        <v>44</v>
      </c>
      <c r="P80">
        <v>6.2</v>
      </c>
    </row>
    <row r="81" spans="5:16" x14ac:dyDescent="0.35">
      <c r="E81" t="s">
        <v>126</v>
      </c>
      <c r="F81" t="s">
        <v>122</v>
      </c>
      <c r="G81">
        <v>3614.7329651749501</v>
      </c>
      <c r="I81" t="s">
        <v>181</v>
      </c>
      <c r="J81" t="s">
        <v>116</v>
      </c>
      <c r="K81" t="s">
        <v>173</v>
      </c>
      <c r="L81" t="s">
        <v>44</v>
      </c>
      <c r="M81" s="4">
        <v>29100</v>
      </c>
      <c r="N81" t="s">
        <v>44</v>
      </c>
      <c r="O81" t="s">
        <v>44</v>
      </c>
      <c r="P81">
        <v>5.83</v>
      </c>
    </row>
    <row r="82" spans="5:16" x14ac:dyDescent="0.35">
      <c r="E82" t="s">
        <v>126</v>
      </c>
      <c r="F82" t="s">
        <v>107</v>
      </c>
      <c r="G82" t="s">
        <v>44</v>
      </c>
      <c r="I82" t="s">
        <v>181</v>
      </c>
      <c r="J82" t="s">
        <v>105</v>
      </c>
      <c r="K82" t="s">
        <v>173</v>
      </c>
      <c r="L82" t="s">
        <v>44</v>
      </c>
      <c r="M82" s="4">
        <v>2188000</v>
      </c>
      <c r="N82" t="s">
        <v>44</v>
      </c>
      <c r="O82" t="s">
        <v>44</v>
      </c>
      <c r="P82">
        <v>6.2</v>
      </c>
    </row>
    <row r="83" spans="5:16" x14ac:dyDescent="0.35">
      <c r="I83" t="s">
        <v>181</v>
      </c>
      <c r="J83" t="s">
        <v>121</v>
      </c>
      <c r="K83" t="s">
        <v>173</v>
      </c>
      <c r="L83" t="s">
        <v>44</v>
      </c>
      <c r="M83" s="4">
        <v>14740</v>
      </c>
      <c r="N83" t="s">
        <v>44</v>
      </c>
      <c r="O83" t="s">
        <v>44</v>
      </c>
      <c r="P83">
        <v>3.72</v>
      </c>
    </row>
    <row r="84" spans="5:16" x14ac:dyDescent="0.35">
      <c r="I84" t="s">
        <v>181</v>
      </c>
      <c r="J84" t="s">
        <v>106</v>
      </c>
      <c r="K84" t="s">
        <v>173</v>
      </c>
      <c r="L84" t="s">
        <v>44</v>
      </c>
      <c r="M84" s="4">
        <v>244700</v>
      </c>
      <c r="N84" t="s">
        <v>44</v>
      </c>
      <c r="O84" t="s">
        <v>44</v>
      </c>
      <c r="P84">
        <v>3.72</v>
      </c>
    </row>
    <row r="85" spans="5:16" x14ac:dyDescent="0.35">
      <c r="I85" t="s">
        <v>181</v>
      </c>
      <c r="J85" t="s">
        <v>122</v>
      </c>
      <c r="K85" t="s">
        <v>173</v>
      </c>
      <c r="L85" t="s">
        <v>44</v>
      </c>
      <c r="M85" s="4">
        <v>677.1</v>
      </c>
      <c r="N85" t="s">
        <v>44</v>
      </c>
      <c r="O85" t="s">
        <v>44</v>
      </c>
      <c r="P85">
        <v>8.07</v>
      </c>
    </row>
    <row r="86" spans="5:16" x14ac:dyDescent="0.35">
      <c r="I86" t="s">
        <v>181</v>
      </c>
      <c r="J86" t="s">
        <v>107</v>
      </c>
      <c r="K86" t="s">
        <v>173</v>
      </c>
      <c r="L86" t="s">
        <v>44</v>
      </c>
      <c r="M86" s="4">
        <v>3701</v>
      </c>
      <c r="N86" t="s">
        <v>44</v>
      </c>
      <c r="O86" t="s">
        <v>44</v>
      </c>
      <c r="P86">
        <v>8.5500000000000007</v>
      </c>
    </row>
    <row r="87" spans="5:16" x14ac:dyDescent="0.35">
      <c r="I87" t="s">
        <v>182</v>
      </c>
      <c r="J87" t="s">
        <v>165</v>
      </c>
      <c r="K87" t="s">
        <v>173</v>
      </c>
      <c r="L87" t="s">
        <v>44</v>
      </c>
      <c r="M87" s="4">
        <v>82170</v>
      </c>
      <c r="N87" t="s">
        <v>44</v>
      </c>
      <c r="O87" t="s">
        <v>44</v>
      </c>
      <c r="P87">
        <v>6.21</v>
      </c>
    </row>
    <row r="88" spans="5:16" x14ac:dyDescent="0.35">
      <c r="I88" t="s">
        <v>182</v>
      </c>
      <c r="J88" t="s">
        <v>174</v>
      </c>
      <c r="K88" t="s">
        <v>173</v>
      </c>
      <c r="L88" t="s">
        <v>44</v>
      </c>
      <c r="M88" s="4">
        <v>245200</v>
      </c>
      <c r="N88" t="s">
        <v>44</v>
      </c>
      <c r="O88" t="s">
        <v>44</v>
      </c>
      <c r="P88">
        <v>3.74</v>
      </c>
    </row>
    <row r="89" spans="5:16" x14ac:dyDescent="0.35">
      <c r="I89" t="s">
        <v>182</v>
      </c>
      <c r="J89" t="s">
        <v>175</v>
      </c>
      <c r="K89" t="s">
        <v>173</v>
      </c>
      <c r="L89" t="s">
        <v>44</v>
      </c>
      <c r="M89" s="4">
        <v>7041</v>
      </c>
      <c r="N89" t="s">
        <v>44</v>
      </c>
      <c r="O89" t="s">
        <v>44</v>
      </c>
      <c r="P89">
        <v>8.57</v>
      </c>
    </row>
    <row r="90" spans="5:16" x14ac:dyDescent="0.35">
      <c r="I90" t="s">
        <v>182</v>
      </c>
      <c r="J90" t="s">
        <v>176</v>
      </c>
      <c r="K90" t="s">
        <v>173</v>
      </c>
      <c r="L90" t="s">
        <v>44</v>
      </c>
      <c r="M90" s="4">
        <v>42740</v>
      </c>
      <c r="N90" t="s">
        <v>44</v>
      </c>
      <c r="O90" t="s">
        <v>44</v>
      </c>
      <c r="P90">
        <v>6.21</v>
      </c>
    </row>
    <row r="91" spans="5:16" x14ac:dyDescent="0.35">
      <c r="I91" t="s">
        <v>182</v>
      </c>
      <c r="J91" t="s">
        <v>112</v>
      </c>
      <c r="K91" t="s">
        <v>173</v>
      </c>
      <c r="L91" t="s">
        <v>44</v>
      </c>
      <c r="M91" s="4">
        <v>254000</v>
      </c>
      <c r="N91" t="s">
        <v>44</v>
      </c>
      <c r="O91" t="s">
        <v>44</v>
      </c>
      <c r="P91">
        <v>6.17</v>
      </c>
    </row>
    <row r="92" spans="5:16" x14ac:dyDescent="0.35">
      <c r="I92" t="s">
        <v>182</v>
      </c>
      <c r="J92" t="s">
        <v>114</v>
      </c>
      <c r="K92" t="s">
        <v>173</v>
      </c>
      <c r="L92" t="s">
        <v>44</v>
      </c>
      <c r="M92" s="4">
        <v>37090</v>
      </c>
      <c r="N92" t="s">
        <v>44</v>
      </c>
      <c r="O92" t="s">
        <v>44</v>
      </c>
      <c r="P92">
        <v>6.21</v>
      </c>
    </row>
    <row r="93" spans="5:16" x14ac:dyDescent="0.35">
      <c r="I93" t="s">
        <v>182</v>
      </c>
      <c r="J93" t="s">
        <v>116</v>
      </c>
      <c r="K93" t="s">
        <v>173</v>
      </c>
      <c r="L93" t="s">
        <v>44</v>
      </c>
      <c r="M93" s="4">
        <v>27400</v>
      </c>
      <c r="N93" t="s">
        <v>44</v>
      </c>
      <c r="O93" t="s">
        <v>44</v>
      </c>
      <c r="P93">
        <v>5.78</v>
      </c>
    </row>
    <row r="94" spans="5:16" x14ac:dyDescent="0.35">
      <c r="I94" t="s">
        <v>182</v>
      </c>
      <c r="J94" t="s">
        <v>105</v>
      </c>
      <c r="K94" t="s">
        <v>173</v>
      </c>
      <c r="L94" t="s">
        <v>44</v>
      </c>
      <c r="M94" s="4">
        <v>2495000</v>
      </c>
      <c r="N94" t="s">
        <v>44</v>
      </c>
      <c r="O94" t="s">
        <v>44</v>
      </c>
      <c r="P94">
        <v>6.2</v>
      </c>
    </row>
    <row r="95" spans="5:16" x14ac:dyDescent="0.35">
      <c r="I95" t="s">
        <v>182</v>
      </c>
      <c r="J95" t="s">
        <v>121</v>
      </c>
      <c r="K95" t="s">
        <v>173</v>
      </c>
      <c r="L95" t="s">
        <v>44</v>
      </c>
      <c r="M95" s="4">
        <v>12320</v>
      </c>
      <c r="N95" t="s">
        <v>44</v>
      </c>
      <c r="O95" t="s">
        <v>44</v>
      </c>
      <c r="P95">
        <v>3.72</v>
      </c>
    </row>
    <row r="96" spans="5:16" x14ac:dyDescent="0.35">
      <c r="I96" t="s">
        <v>182</v>
      </c>
      <c r="J96" t="s">
        <v>106</v>
      </c>
      <c r="K96" t="s">
        <v>173</v>
      </c>
      <c r="L96" t="s">
        <v>44</v>
      </c>
      <c r="M96" s="4">
        <v>202700</v>
      </c>
      <c r="N96" t="s">
        <v>44</v>
      </c>
      <c r="O96" t="s">
        <v>44</v>
      </c>
      <c r="P96">
        <v>3.72</v>
      </c>
    </row>
    <row r="97" spans="9:16" x14ac:dyDescent="0.35">
      <c r="I97" t="s">
        <v>182</v>
      </c>
      <c r="J97" t="s">
        <v>122</v>
      </c>
      <c r="K97" t="s">
        <v>173</v>
      </c>
      <c r="L97" t="s">
        <v>44</v>
      </c>
      <c r="M97" s="4">
        <v>1132</v>
      </c>
      <c r="N97" t="s">
        <v>44</v>
      </c>
      <c r="O97" t="s">
        <v>44</v>
      </c>
      <c r="P97">
        <v>8.49</v>
      </c>
    </row>
    <row r="98" spans="9:16" x14ac:dyDescent="0.35">
      <c r="I98" t="s">
        <v>182</v>
      </c>
      <c r="J98" t="s">
        <v>107</v>
      </c>
      <c r="K98" t="s">
        <v>173</v>
      </c>
      <c r="L98" t="s">
        <v>44</v>
      </c>
      <c r="M98" s="4">
        <v>3591</v>
      </c>
      <c r="N98" t="s">
        <v>44</v>
      </c>
      <c r="O98" t="s">
        <v>44</v>
      </c>
      <c r="P98">
        <v>8.58</v>
      </c>
    </row>
    <row r="99" spans="9:16" x14ac:dyDescent="0.35">
      <c r="I99" t="s">
        <v>183</v>
      </c>
      <c r="J99" t="s">
        <v>165</v>
      </c>
      <c r="K99" t="s">
        <v>173</v>
      </c>
      <c r="L99" t="s">
        <v>44</v>
      </c>
      <c r="M99" s="4">
        <v>57410</v>
      </c>
      <c r="N99" t="s">
        <v>44</v>
      </c>
      <c r="O99" t="s">
        <v>44</v>
      </c>
      <c r="P99">
        <v>6.21</v>
      </c>
    </row>
    <row r="100" spans="9:16" x14ac:dyDescent="0.35">
      <c r="I100" t="s">
        <v>183</v>
      </c>
      <c r="J100" t="s">
        <v>174</v>
      </c>
      <c r="K100" t="s">
        <v>173</v>
      </c>
      <c r="L100" t="s">
        <v>44</v>
      </c>
      <c r="M100" s="4">
        <v>497200</v>
      </c>
      <c r="N100" t="s">
        <v>44</v>
      </c>
      <c r="O100" t="s">
        <v>44</v>
      </c>
      <c r="P100">
        <v>3.73</v>
      </c>
    </row>
    <row r="101" spans="9:16" x14ac:dyDescent="0.35">
      <c r="I101" t="s">
        <v>183</v>
      </c>
      <c r="J101" t="s">
        <v>175</v>
      </c>
      <c r="K101" t="s">
        <v>173</v>
      </c>
      <c r="L101" t="s">
        <v>44</v>
      </c>
      <c r="M101" s="4">
        <v>5720</v>
      </c>
      <c r="N101" t="s">
        <v>44</v>
      </c>
      <c r="O101" t="s">
        <v>44</v>
      </c>
      <c r="P101">
        <v>8.57</v>
      </c>
    </row>
    <row r="102" spans="9:16" x14ac:dyDescent="0.35">
      <c r="I102" t="s">
        <v>183</v>
      </c>
      <c r="J102" t="s">
        <v>176</v>
      </c>
      <c r="K102" t="s">
        <v>173</v>
      </c>
      <c r="L102" t="s">
        <v>44</v>
      </c>
      <c r="M102" s="4">
        <v>32420</v>
      </c>
      <c r="N102" t="s">
        <v>44</v>
      </c>
      <c r="O102" t="s">
        <v>44</v>
      </c>
      <c r="P102">
        <v>6.21</v>
      </c>
    </row>
    <row r="103" spans="9:16" x14ac:dyDescent="0.35">
      <c r="I103" t="s">
        <v>183</v>
      </c>
      <c r="J103" t="s">
        <v>112</v>
      </c>
      <c r="K103" t="s">
        <v>173</v>
      </c>
      <c r="L103" t="s">
        <v>44</v>
      </c>
      <c r="M103" s="4">
        <v>134000</v>
      </c>
      <c r="N103" t="s">
        <v>44</v>
      </c>
      <c r="O103" t="s">
        <v>44</v>
      </c>
      <c r="P103">
        <v>6.17</v>
      </c>
    </row>
    <row r="104" spans="9:16" x14ac:dyDescent="0.35">
      <c r="I104" t="s">
        <v>183</v>
      </c>
      <c r="J104" t="s">
        <v>114</v>
      </c>
      <c r="K104" t="s">
        <v>173</v>
      </c>
      <c r="L104" t="s">
        <v>44</v>
      </c>
      <c r="M104" s="4">
        <v>21060</v>
      </c>
      <c r="N104" t="s">
        <v>44</v>
      </c>
      <c r="O104" t="s">
        <v>44</v>
      </c>
      <c r="P104">
        <v>6.2</v>
      </c>
    </row>
    <row r="105" spans="9:16" x14ac:dyDescent="0.35">
      <c r="I105" t="s">
        <v>183</v>
      </c>
      <c r="J105" t="s">
        <v>116</v>
      </c>
      <c r="K105" t="s">
        <v>173</v>
      </c>
      <c r="L105" t="s">
        <v>44</v>
      </c>
      <c r="M105" s="4">
        <v>23720</v>
      </c>
      <c r="N105" t="s">
        <v>44</v>
      </c>
      <c r="O105" t="s">
        <v>44</v>
      </c>
      <c r="P105">
        <v>5.73</v>
      </c>
    </row>
    <row r="106" spans="9:16" x14ac:dyDescent="0.35">
      <c r="I106" t="s">
        <v>183</v>
      </c>
      <c r="J106" t="s">
        <v>105</v>
      </c>
      <c r="K106" t="s">
        <v>173</v>
      </c>
      <c r="L106" t="s">
        <v>44</v>
      </c>
      <c r="M106" s="4">
        <v>1385000</v>
      </c>
      <c r="N106" t="s">
        <v>44</v>
      </c>
      <c r="O106" t="s">
        <v>44</v>
      </c>
      <c r="P106">
        <v>6.2</v>
      </c>
    </row>
    <row r="107" spans="9:16" x14ac:dyDescent="0.35">
      <c r="I107" t="s">
        <v>183</v>
      </c>
      <c r="J107" t="s">
        <v>121</v>
      </c>
      <c r="K107" t="s">
        <v>173</v>
      </c>
      <c r="L107" t="s">
        <v>44</v>
      </c>
      <c r="M107" s="4">
        <v>17740</v>
      </c>
      <c r="N107" t="s">
        <v>44</v>
      </c>
      <c r="O107" t="s">
        <v>44</v>
      </c>
      <c r="P107">
        <v>3.72</v>
      </c>
    </row>
    <row r="108" spans="9:16" x14ac:dyDescent="0.35">
      <c r="I108" t="s">
        <v>183</v>
      </c>
      <c r="J108" t="s">
        <v>106</v>
      </c>
      <c r="K108" t="s">
        <v>173</v>
      </c>
      <c r="L108" t="s">
        <v>44</v>
      </c>
      <c r="M108" s="4">
        <v>292600</v>
      </c>
      <c r="N108" t="s">
        <v>44</v>
      </c>
      <c r="O108" t="s">
        <v>44</v>
      </c>
      <c r="P108">
        <v>3.71</v>
      </c>
    </row>
    <row r="109" spans="9:16" x14ac:dyDescent="0.35">
      <c r="I109" t="s">
        <v>183</v>
      </c>
      <c r="J109" t="s">
        <v>122</v>
      </c>
      <c r="K109" t="s">
        <v>173</v>
      </c>
      <c r="L109" t="s">
        <v>44</v>
      </c>
      <c r="M109" s="4">
        <v>778</v>
      </c>
      <c r="N109" t="s">
        <v>44</v>
      </c>
      <c r="O109" t="s">
        <v>44</v>
      </c>
      <c r="P109">
        <v>9.0299999999999994</v>
      </c>
    </row>
    <row r="110" spans="9:16" x14ac:dyDescent="0.35">
      <c r="I110" t="s">
        <v>183</v>
      </c>
      <c r="J110" t="s">
        <v>107</v>
      </c>
      <c r="K110" t="s">
        <v>173</v>
      </c>
      <c r="L110" t="s">
        <v>44</v>
      </c>
      <c r="M110" s="4">
        <v>3708</v>
      </c>
      <c r="N110" t="s">
        <v>44</v>
      </c>
      <c r="O110" t="s">
        <v>44</v>
      </c>
      <c r="P110">
        <v>8.5399999999999991</v>
      </c>
    </row>
    <row r="111" spans="9:16" x14ac:dyDescent="0.35">
      <c r="I111" t="s">
        <v>184</v>
      </c>
      <c r="J111" t="s">
        <v>165</v>
      </c>
      <c r="K111" t="s">
        <v>173</v>
      </c>
      <c r="L111" t="s">
        <v>44</v>
      </c>
      <c r="M111" s="4">
        <v>70960</v>
      </c>
      <c r="N111" t="s">
        <v>44</v>
      </c>
      <c r="O111" t="s">
        <v>44</v>
      </c>
      <c r="P111">
        <v>6.21</v>
      </c>
    </row>
    <row r="112" spans="9:16" x14ac:dyDescent="0.35">
      <c r="I112" t="s">
        <v>184</v>
      </c>
      <c r="J112" t="s">
        <v>174</v>
      </c>
      <c r="K112" t="s">
        <v>173</v>
      </c>
      <c r="L112" t="s">
        <v>44</v>
      </c>
      <c r="M112" s="4">
        <v>485600</v>
      </c>
      <c r="N112" t="s">
        <v>44</v>
      </c>
      <c r="O112" t="s">
        <v>44</v>
      </c>
      <c r="P112">
        <v>3.74</v>
      </c>
    </row>
    <row r="113" spans="9:16" x14ac:dyDescent="0.35">
      <c r="I113" t="s">
        <v>184</v>
      </c>
      <c r="J113" t="s">
        <v>175</v>
      </c>
      <c r="K113" t="s">
        <v>173</v>
      </c>
      <c r="L113" t="s">
        <v>44</v>
      </c>
      <c r="M113" s="4">
        <v>5927</v>
      </c>
      <c r="N113" t="s">
        <v>44</v>
      </c>
      <c r="O113" t="s">
        <v>44</v>
      </c>
      <c r="P113">
        <v>8.58</v>
      </c>
    </row>
    <row r="114" spans="9:16" x14ac:dyDescent="0.35">
      <c r="I114" t="s">
        <v>184</v>
      </c>
      <c r="J114" t="s">
        <v>176</v>
      </c>
      <c r="K114" t="s">
        <v>173</v>
      </c>
      <c r="L114" t="s">
        <v>44</v>
      </c>
      <c r="M114" s="4">
        <v>33700</v>
      </c>
      <c r="N114" t="s">
        <v>44</v>
      </c>
      <c r="O114" t="s">
        <v>44</v>
      </c>
      <c r="P114">
        <v>6.21</v>
      </c>
    </row>
    <row r="115" spans="9:16" x14ac:dyDescent="0.35">
      <c r="I115" t="s">
        <v>184</v>
      </c>
      <c r="J115" t="s">
        <v>112</v>
      </c>
      <c r="K115" t="s">
        <v>173</v>
      </c>
      <c r="L115" t="s">
        <v>44</v>
      </c>
      <c r="M115" s="4">
        <v>150600</v>
      </c>
      <c r="N115" t="s">
        <v>44</v>
      </c>
      <c r="O115" t="s">
        <v>44</v>
      </c>
      <c r="P115">
        <v>6.18</v>
      </c>
    </row>
    <row r="116" spans="9:16" x14ac:dyDescent="0.35">
      <c r="I116" t="s">
        <v>184</v>
      </c>
      <c r="J116" t="s">
        <v>114</v>
      </c>
      <c r="K116" t="s">
        <v>173</v>
      </c>
      <c r="L116" t="s">
        <v>44</v>
      </c>
      <c r="M116" s="4">
        <v>24780</v>
      </c>
      <c r="N116" t="s">
        <v>44</v>
      </c>
      <c r="O116" t="s">
        <v>44</v>
      </c>
      <c r="P116">
        <v>6.2</v>
      </c>
    </row>
    <row r="117" spans="9:16" x14ac:dyDescent="0.35">
      <c r="I117" t="s">
        <v>184</v>
      </c>
      <c r="J117" t="s">
        <v>116</v>
      </c>
      <c r="K117" t="s">
        <v>173</v>
      </c>
      <c r="L117" t="s">
        <v>44</v>
      </c>
      <c r="M117" s="4">
        <v>10320</v>
      </c>
      <c r="N117" t="s">
        <v>44</v>
      </c>
      <c r="O117" t="s">
        <v>44</v>
      </c>
      <c r="P117">
        <v>6.42</v>
      </c>
    </row>
    <row r="118" spans="9:16" x14ac:dyDescent="0.35">
      <c r="I118" t="s">
        <v>184</v>
      </c>
      <c r="J118" t="s">
        <v>105</v>
      </c>
      <c r="K118" t="s">
        <v>173</v>
      </c>
      <c r="L118" t="s">
        <v>44</v>
      </c>
      <c r="M118" s="4">
        <v>1592000</v>
      </c>
      <c r="N118" t="s">
        <v>44</v>
      </c>
      <c r="O118" t="s">
        <v>44</v>
      </c>
      <c r="P118">
        <v>6.2</v>
      </c>
    </row>
    <row r="119" spans="9:16" x14ac:dyDescent="0.35">
      <c r="I119" t="s">
        <v>184</v>
      </c>
      <c r="J119" t="s">
        <v>121</v>
      </c>
      <c r="K119" t="s">
        <v>173</v>
      </c>
      <c r="L119" t="s">
        <v>44</v>
      </c>
      <c r="M119" s="4">
        <v>17610</v>
      </c>
      <c r="N119" t="s">
        <v>44</v>
      </c>
      <c r="O119" t="s">
        <v>44</v>
      </c>
      <c r="P119">
        <v>3.72</v>
      </c>
    </row>
    <row r="120" spans="9:16" x14ac:dyDescent="0.35">
      <c r="I120" t="s">
        <v>184</v>
      </c>
      <c r="J120" t="s">
        <v>106</v>
      </c>
      <c r="K120" t="s">
        <v>173</v>
      </c>
      <c r="L120" t="s">
        <v>44</v>
      </c>
      <c r="M120" s="4">
        <v>276600</v>
      </c>
      <c r="N120" t="s">
        <v>44</v>
      </c>
      <c r="O120" t="s">
        <v>44</v>
      </c>
      <c r="P120">
        <v>3.72</v>
      </c>
    </row>
    <row r="121" spans="9:16" x14ac:dyDescent="0.35">
      <c r="I121" t="s">
        <v>184</v>
      </c>
      <c r="J121" t="s">
        <v>122</v>
      </c>
      <c r="K121" t="s">
        <v>173</v>
      </c>
      <c r="L121" t="s">
        <v>44</v>
      </c>
      <c r="M121" s="4">
        <v>470.6</v>
      </c>
      <c r="N121" t="s">
        <v>44</v>
      </c>
      <c r="O121" t="s">
        <v>44</v>
      </c>
      <c r="P121">
        <v>9</v>
      </c>
    </row>
    <row r="122" spans="9:16" x14ac:dyDescent="0.35">
      <c r="I122" t="s">
        <v>184</v>
      </c>
      <c r="J122" t="s">
        <v>107</v>
      </c>
      <c r="K122" t="s">
        <v>173</v>
      </c>
      <c r="L122" t="s">
        <v>44</v>
      </c>
      <c r="M122" s="4">
        <v>3445</v>
      </c>
      <c r="N122" t="s">
        <v>44</v>
      </c>
      <c r="O122" t="s">
        <v>44</v>
      </c>
      <c r="P122">
        <v>8.58</v>
      </c>
    </row>
    <row r="123" spans="9:16" x14ac:dyDescent="0.35">
      <c r="I123" t="s">
        <v>185</v>
      </c>
      <c r="J123" t="s">
        <v>165</v>
      </c>
      <c r="K123" t="s">
        <v>173</v>
      </c>
      <c r="L123" t="s">
        <v>44</v>
      </c>
      <c r="M123" s="4">
        <v>86100</v>
      </c>
      <c r="N123" t="s">
        <v>44</v>
      </c>
      <c r="O123" t="s">
        <v>44</v>
      </c>
      <c r="P123">
        <v>6.21</v>
      </c>
    </row>
    <row r="124" spans="9:16" x14ac:dyDescent="0.35">
      <c r="I124" t="s">
        <v>185</v>
      </c>
      <c r="J124" t="s">
        <v>174</v>
      </c>
      <c r="K124" t="s">
        <v>173</v>
      </c>
      <c r="L124" t="s">
        <v>44</v>
      </c>
      <c r="M124" s="4">
        <v>481600</v>
      </c>
      <c r="N124" t="s">
        <v>44</v>
      </c>
      <c r="O124" t="s">
        <v>44</v>
      </c>
      <c r="P124">
        <v>3.74</v>
      </c>
    </row>
    <row r="125" spans="9:16" x14ac:dyDescent="0.35">
      <c r="I125" t="s">
        <v>185</v>
      </c>
      <c r="J125" t="s">
        <v>175</v>
      </c>
      <c r="K125" t="s">
        <v>173</v>
      </c>
      <c r="L125" t="s">
        <v>44</v>
      </c>
      <c r="M125" s="4">
        <v>4263</v>
      </c>
      <c r="N125" t="s">
        <v>44</v>
      </c>
      <c r="O125" t="s">
        <v>44</v>
      </c>
      <c r="P125">
        <v>8.57</v>
      </c>
    </row>
    <row r="126" spans="9:16" x14ac:dyDescent="0.35">
      <c r="I126" t="s">
        <v>185</v>
      </c>
      <c r="J126" t="s">
        <v>176</v>
      </c>
      <c r="K126" t="s">
        <v>173</v>
      </c>
      <c r="L126" t="s">
        <v>44</v>
      </c>
      <c r="M126" s="4">
        <v>40400</v>
      </c>
      <c r="N126" t="s">
        <v>44</v>
      </c>
      <c r="O126" t="s">
        <v>44</v>
      </c>
      <c r="P126">
        <v>6.21</v>
      </c>
    </row>
    <row r="127" spans="9:16" x14ac:dyDescent="0.35">
      <c r="I127" t="s">
        <v>185</v>
      </c>
      <c r="J127" t="s">
        <v>112</v>
      </c>
      <c r="K127" t="s">
        <v>173</v>
      </c>
      <c r="L127" t="s">
        <v>44</v>
      </c>
      <c r="M127" s="4">
        <v>246800</v>
      </c>
      <c r="N127" t="s">
        <v>44</v>
      </c>
      <c r="O127" t="s">
        <v>44</v>
      </c>
      <c r="P127">
        <v>6.17</v>
      </c>
    </row>
    <row r="128" spans="9:16" x14ac:dyDescent="0.35">
      <c r="I128" t="s">
        <v>185</v>
      </c>
      <c r="J128" t="s">
        <v>114</v>
      </c>
      <c r="K128" t="s">
        <v>173</v>
      </c>
      <c r="L128" t="s">
        <v>44</v>
      </c>
      <c r="M128" s="4">
        <v>39210</v>
      </c>
      <c r="N128" t="s">
        <v>44</v>
      </c>
      <c r="O128" t="s">
        <v>44</v>
      </c>
      <c r="P128">
        <v>6.2</v>
      </c>
    </row>
    <row r="129" spans="9:16" x14ac:dyDescent="0.35">
      <c r="I129" t="s">
        <v>185</v>
      </c>
      <c r="J129" t="s">
        <v>116</v>
      </c>
      <c r="K129" t="s">
        <v>173</v>
      </c>
      <c r="L129" t="s">
        <v>44</v>
      </c>
      <c r="M129" s="4">
        <v>15490</v>
      </c>
      <c r="N129" t="s">
        <v>44</v>
      </c>
      <c r="O129" t="s">
        <v>44</v>
      </c>
      <c r="P129">
        <v>5.84</v>
      </c>
    </row>
    <row r="130" spans="9:16" x14ac:dyDescent="0.35">
      <c r="I130" t="s">
        <v>185</v>
      </c>
      <c r="J130" t="s">
        <v>105</v>
      </c>
      <c r="K130" t="s">
        <v>173</v>
      </c>
      <c r="L130" t="s">
        <v>44</v>
      </c>
      <c r="M130" s="4">
        <v>2702000</v>
      </c>
      <c r="N130" t="s">
        <v>44</v>
      </c>
      <c r="O130" t="s">
        <v>44</v>
      </c>
      <c r="P130">
        <v>6.19</v>
      </c>
    </row>
    <row r="131" spans="9:16" x14ac:dyDescent="0.35">
      <c r="I131" t="s">
        <v>185</v>
      </c>
      <c r="J131" t="s">
        <v>121</v>
      </c>
      <c r="K131" t="s">
        <v>173</v>
      </c>
      <c r="L131" t="s">
        <v>44</v>
      </c>
      <c r="M131" s="4">
        <v>10190</v>
      </c>
      <c r="N131" t="s">
        <v>44</v>
      </c>
      <c r="O131" t="s">
        <v>44</v>
      </c>
      <c r="P131">
        <v>3.73</v>
      </c>
    </row>
    <row r="132" spans="9:16" x14ac:dyDescent="0.35">
      <c r="I132" t="s">
        <v>185</v>
      </c>
      <c r="J132" t="s">
        <v>106</v>
      </c>
      <c r="K132" t="s">
        <v>173</v>
      </c>
      <c r="L132" t="s">
        <v>44</v>
      </c>
      <c r="M132" s="4">
        <v>157700</v>
      </c>
      <c r="N132" t="s">
        <v>44</v>
      </c>
      <c r="O132" t="s">
        <v>44</v>
      </c>
      <c r="P132">
        <v>3.72</v>
      </c>
    </row>
    <row r="133" spans="9:16" x14ac:dyDescent="0.35">
      <c r="I133" t="s">
        <v>185</v>
      </c>
      <c r="J133" t="s">
        <v>122</v>
      </c>
      <c r="K133" t="s">
        <v>173</v>
      </c>
      <c r="L133" t="s">
        <v>44</v>
      </c>
      <c r="M133" s="4">
        <v>886.2</v>
      </c>
      <c r="N133" t="s">
        <v>44</v>
      </c>
      <c r="O133" t="s">
        <v>44</v>
      </c>
      <c r="P133">
        <v>8.98</v>
      </c>
    </row>
    <row r="134" spans="9:16" x14ac:dyDescent="0.35">
      <c r="I134" t="s">
        <v>185</v>
      </c>
      <c r="J134" t="s">
        <v>107</v>
      </c>
      <c r="K134" t="s">
        <v>173</v>
      </c>
      <c r="L134" t="s">
        <v>44</v>
      </c>
      <c r="M134" s="4">
        <v>1521</v>
      </c>
      <c r="N134" t="s">
        <v>44</v>
      </c>
      <c r="O134" t="s">
        <v>44</v>
      </c>
      <c r="P134">
        <v>8.57</v>
      </c>
    </row>
    <row r="135" spans="9:16" x14ac:dyDescent="0.35">
      <c r="I135" t="s">
        <v>186</v>
      </c>
      <c r="J135" t="s">
        <v>165</v>
      </c>
      <c r="K135" t="s">
        <v>173</v>
      </c>
      <c r="L135" t="s">
        <v>44</v>
      </c>
      <c r="M135" s="4">
        <v>78510</v>
      </c>
      <c r="N135" t="s">
        <v>44</v>
      </c>
      <c r="O135" t="s">
        <v>44</v>
      </c>
      <c r="P135">
        <v>6.21</v>
      </c>
    </row>
    <row r="136" spans="9:16" x14ac:dyDescent="0.35">
      <c r="I136" t="s">
        <v>186</v>
      </c>
      <c r="J136" t="s">
        <v>174</v>
      </c>
      <c r="K136" t="s">
        <v>173</v>
      </c>
      <c r="L136" t="s">
        <v>44</v>
      </c>
      <c r="M136" s="4">
        <v>425500</v>
      </c>
      <c r="N136" t="s">
        <v>44</v>
      </c>
      <c r="O136" t="s">
        <v>44</v>
      </c>
      <c r="P136">
        <v>3.74</v>
      </c>
    </row>
    <row r="137" spans="9:16" x14ac:dyDescent="0.35">
      <c r="I137" t="s">
        <v>186</v>
      </c>
      <c r="J137" t="s">
        <v>175</v>
      </c>
      <c r="K137" t="s">
        <v>173</v>
      </c>
      <c r="L137" t="s">
        <v>44</v>
      </c>
      <c r="M137" s="4">
        <v>3868</v>
      </c>
      <c r="N137" t="s">
        <v>44</v>
      </c>
      <c r="O137" t="s">
        <v>44</v>
      </c>
      <c r="P137">
        <v>8.58</v>
      </c>
    </row>
    <row r="138" spans="9:16" x14ac:dyDescent="0.35">
      <c r="I138" t="s">
        <v>186</v>
      </c>
      <c r="J138" t="s">
        <v>176</v>
      </c>
      <c r="K138" t="s">
        <v>173</v>
      </c>
      <c r="L138" t="s">
        <v>44</v>
      </c>
      <c r="M138" s="4">
        <v>38010</v>
      </c>
      <c r="N138" t="s">
        <v>44</v>
      </c>
      <c r="O138" t="s">
        <v>44</v>
      </c>
      <c r="P138">
        <v>6.2</v>
      </c>
    </row>
    <row r="139" spans="9:16" x14ac:dyDescent="0.35">
      <c r="I139" t="s">
        <v>186</v>
      </c>
      <c r="J139" t="s">
        <v>112</v>
      </c>
      <c r="K139" t="s">
        <v>173</v>
      </c>
      <c r="L139" t="s">
        <v>44</v>
      </c>
      <c r="M139" s="4">
        <v>228200</v>
      </c>
      <c r="N139" t="s">
        <v>44</v>
      </c>
      <c r="O139" t="s">
        <v>44</v>
      </c>
      <c r="P139">
        <v>6.17</v>
      </c>
    </row>
    <row r="140" spans="9:16" x14ac:dyDescent="0.35">
      <c r="I140" t="s">
        <v>186</v>
      </c>
      <c r="J140" t="s">
        <v>114</v>
      </c>
      <c r="K140" t="s">
        <v>173</v>
      </c>
      <c r="L140" t="s">
        <v>44</v>
      </c>
      <c r="M140" s="4">
        <v>31930</v>
      </c>
      <c r="N140" t="s">
        <v>44</v>
      </c>
      <c r="O140" t="s">
        <v>44</v>
      </c>
      <c r="P140">
        <v>6.2</v>
      </c>
    </row>
    <row r="141" spans="9:16" x14ac:dyDescent="0.35">
      <c r="I141" t="s">
        <v>186</v>
      </c>
      <c r="J141" t="s">
        <v>116</v>
      </c>
      <c r="K141" t="s">
        <v>173</v>
      </c>
      <c r="L141" t="s">
        <v>44</v>
      </c>
      <c r="M141" s="4">
        <v>19910</v>
      </c>
      <c r="N141" t="s">
        <v>44</v>
      </c>
      <c r="O141" t="s">
        <v>44</v>
      </c>
      <c r="P141">
        <v>6.39</v>
      </c>
    </row>
    <row r="142" spans="9:16" x14ac:dyDescent="0.35">
      <c r="I142" t="s">
        <v>186</v>
      </c>
      <c r="J142" t="s">
        <v>105</v>
      </c>
      <c r="K142" t="s">
        <v>173</v>
      </c>
      <c r="L142" t="s">
        <v>44</v>
      </c>
      <c r="M142" s="4">
        <v>2184000</v>
      </c>
      <c r="N142" t="s">
        <v>44</v>
      </c>
      <c r="O142" t="s">
        <v>44</v>
      </c>
      <c r="P142">
        <v>6.2</v>
      </c>
    </row>
    <row r="143" spans="9:16" x14ac:dyDescent="0.35">
      <c r="I143" t="s">
        <v>186</v>
      </c>
      <c r="J143" t="s">
        <v>121</v>
      </c>
      <c r="K143" t="s">
        <v>173</v>
      </c>
      <c r="L143" t="s">
        <v>44</v>
      </c>
      <c r="M143" s="4">
        <v>9354</v>
      </c>
      <c r="N143" t="s">
        <v>44</v>
      </c>
      <c r="O143" t="s">
        <v>44</v>
      </c>
      <c r="P143">
        <v>3.74</v>
      </c>
    </row>
    <row r="144" spans="9:16" x14ac:dyDescent="0.35">
      <c r="I144" t="s">
        <v>186</v>
      </c>
      <c r="J144" t="s">
        <v>106</v>
      </c>
      <c r="K144" t="s">
        <v>173</v>
      </c>
      <c r="L144" t="s">
        <v>44</v>
      </c>
      <c r="M144" s="4">
        <v>151500</v>
      </c>
      <c r="N144" t="s">
        <v>44</v>
      </c>
      <c r="O144" t="s">
        <v>44</v>
      </c>
      <c r="P144">
        <v>3.73</v>
      </c>
    </row>
    <row r="145" spans="9:16" x14ac:dyDescent="0.35">
      <c r="I145" t="s">
        <v>186</v>
      </c>
      <c r="J145" t="s">
        <v>122</v>
      </c>
      <c r="K145" t="s">
        <v>173</v>
      </c>
      <c r="L145" t="s">
        <v>44</v>
      </c>
      <c r="M145" s="4">
        <v>605.5</v>
      </c>
      <c r="N145" t="s">
        <v>44</v>
      </c>
      <c r="O145" t="s">
        <v>44</v>
      </c>
      <c r="P145">
        <v>8.99</v>
      </c>
    </row>
    <row r="146" spans="9:16" x14ac:dyDescent="0.35">
      <c r="I146" t="s">
        <v>186</v>
      </c>
      <c r="J146" t="s">
        <v>107</v>
      </c>
      <c r="K146" t="s">
        <v>173</v>
      </c>
      <c r="L146" t="s">
        <v>44</v>
      </c>
      <c r="M146" s="4">
        <v>1199</v>
      </c>
      <c r="N146" t="s">
        <v>44</v>
      </c>
      <c r="O146" t="s">
        <v>44</v>
      </c>
      <c r="P146">
        <v>8.57</v>
      </c>
    </row>
    <row r="147" spans="9:16" x14ac:dyDescent="0.35">
      <c r="M147" s="4"/>
    </row>
    <row r="148" spans="9:16" x14ac:dyDescent="0.35">
      <c r="M148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5126-FEDD-4A2F-BEB6-EDB7F53F814F}">
  <dimension ref="A1:AT35"/>
  <sheetViews>
    <sheetView topLeftCell="N1" workbookViewId="0">
      <selection activeCell="AM1" sqref="AM1:AT16"/>
    </sheetView>
  </sheetViews>
  <sheetFormatPr defaultRowHeight="14.5" x14ac:dyDescent="0.35"/>
  <cols>
    <col min="1" max="1" width="18.6328125" customWidth="1"/>
    <col min="2" max="2" width="21" customWidth="1"/>
    <col min="3" max="3" width="21.36328125" customWidth="1"/>
    <col min="4" max="4" width="24.54296875" customWidth="1"/>
    <col min="12" max="12" width="18.6328125" customWidth="1"/>
    <col min="13" max="13" width="1.81640625" customWidth="1"/>
    <col min="14" max="14" width="2.36328125" customWidth="1"/>
    <col min="15" max="15" width="17.90625" customWidth="1"/>
    <col min="16" max="16" width="25" customWidth="1"/>
    <col min="17" max="17" width="17.36328125" customWidth="1"/>
    <col min="18" max="18" width="24.26953125" customWidth="1"/>
    <col min="20" max="20" width="16.7265625" customWidth="1"/>
    <col min="22" max="22" width="9.6328125" customWidth="1"/>
    <col min="23" max="23" width="18.453125" customWidth="1"/>
    <col min="25" max="25" width="14.81640625" customWidth="1"/>
    <col min="27" max="27" width="20.08984375" customWidth="1"/>
    <col min="30" max="30" width="18.1796875" customWidth="1"/>
    <col min="36" max="36" width="14.1796875" customWidth="1"/>
    <col min="37" max="37" width="14.6328125" customWidth="1"/>
  </cols>
  <sheetData>
    <row r="1" spans="1:46" x14ac:dyDescent="0.35">
      <c r="A1" s="1" t="s">
        <v>149</v>
      </c>
      <c r="O1" s="1" t="s">
        <v>150</v>
      </c>
      <c r="P1" t="s">
        <v>0</v>
      </c>
      <c r="R1" s="18" t="s">
        <v>133</v>
      </c>
      <c r="S1" t="s">
        <v>113</v>
      </c>
      <c r="U1" s="18" t="s">
        <v>133</v>
      </c>
      <c r="V1" t="s">
        <v>115</v>
      </c>
      <c r="X1" s="18" t="s">
        <v>133</v>
      </c>
      <c r="Y1" t="s">
        <v>117</v>
      </c>
      <c r="AA1" s="16" t="s">
        <v>133</v>
      </c>
      <c r="AC1" t="s">
        <v>153</v>
      </c>
      <c r="AD1" t="s">
        <v>162</v>
      </c>
      <c r="AE1" s="24" t="s">
        <v>0</v>
      </c>
      <c r="AF1" s="24"/>
      <c r="AG1" s="13"/>
      <c r="AH1" t="s">
        <v>166</v>
      </c>
      <c r="AI1" t="s">
        <v>167</v>
      </c>
      <c r="AM1" s="1" t="s">
        <v>156</v>
      </c>
      <c r="AN1" s="1" t="s">
        <v>111</v>
      </c>
    </row>
    <row r="2" spans="1:46" x14ac:dyDescent="0.35">
      <c r="A2" s="1" t="s">
        <v>0</v>
      </c>
      <c r="C2" t="s">
        <v>97</v>
      </c>
      <c r="D2" s="1" t="s">
        <v>98</v>
      </c>
      <c r="F2" t="s">
        <v>97</v>
      </c>
      <c r="G2" s="1" t="s">
        <v>99</v>
      </c>
      <c r="I2" t="s">
        <v>97</v>
      </c>
      <c r="J2" s="1" t="s">
        <v>100</v>
      </c>
      <c r="L2" t="s">
        <v>97</v>
      </c>
      <c r="P2" t="s">
        <v>132</v>
      </c>
      <c r="Q2" t="s">
        <v>6</v>
      </c>
      <c r="R2">
        <v>612058.02585982298</v>
      </c>
      <c r="S2" t="s">
        <v>131</v>
      </c>
      <c r="T2" t="s">
        <v>6</v>
      </c>
      <c r="U2">
        <v>138275.050224126</v>
      </c>
      <c r="V2" t="s">
        <v>130</v>
      </c>
      <c r="W2" t="s">
        <v>6</v>
      </c>
      <c r="X2">
        <v>138300.31152901499</v>
      </c>
      <c r="Y2" t="s">
        <v>129</v>
      </c>
      <c r="Z2" t="s">
        <v>6</v>
      </c>
      <c r="AA2">
        <v>115538.73922328799</v>
      </c>
      <c r="AE2" t="s">
        <v>163</v>
      </c>
      <c r="AF2" t="s">
        <v>164</v>
      </c>
      <c r="AG2" t="s">
        <v>165</v>
      </c>
      <c r="AH2">
        <v>150.1</v>
      </c>
      <c r="AI2">
        <v>104.1</v>
      </c>
      <c r="AN2" t="s">
        <v>31</v>
      </c>
      <c r="AO2" t="s">
        <v>30</v>
      </c>
      <c r="AP2" t="s">
        <v>153</v>
      </c>
      <c r="AQ2" s="7" t="s">
        <v>154</v>
      </c>
      <c r="AR2" s="13" t="s">
        <v>34</v>
      </c>
      <c r="AS2" t="s">
        <v>155</v>
      </c>
      <c r="AT2" t="s">
        <v>134</v>
      </c>
    </row>
    <row r="3" spans="1:46" x14ac:dyDescent="0.35">
      <c r="A3" t="s">
        <v>101</v>
      </c>
      <c r="B3" t="s">
        <v>6</v>
      </c>
      <c r="C3">
        <v>1158483.4267162799</v>
      </c>
      <c r="D3" t="s">
        <v>102</v>
      </c>
      <c r="E3" t="s">
        <v>6</v>
      </c>
      <c r="F3">
        <v>32709.582273879201</v>
      </c>
      <c r="G3" t="s">
        <v>103</v>
      </c>
      <c r="H3" t="s">
        <v>6</v>
      </c>
      <c r="I3">
        <v>41527.074106284301</v>
      </c>
      <c r="J3" t="s">
        <v>104</v>
      </c>
      <c r="K3" t="s">
        <v>6</v>
      </c>
      <c r="L3">
        <v>3592.6922177031201</v>
      </c>
      <c r="P3" t="s">
        <v>132</v>
      </c>
      <c r="Q3" t="s">
        <v>105</v>
      </c>
      <c r="R3">
        <v>4748.9478667741996</v>
      </c>
      <c r="S3" t="s">
        <v>131</v>
      </c>
      <c r="T3" t="s">
        <v>105</v>
      </c>
      <c r="U3">
        <v>3374799.17830115</v>
      </c>
      <c r="V3" t="s">
        <v>130</v>
      </c>
      <c r="W3" t="s">
        <v>105</v>
      </c>
      <c r="X3">
        <v>5272302.4459129199</v>
      </c>
      <c r="Y3" t="s">
        <v>129</v>
      </c>
      <c r="Z3" t="s">
        <v>105</v>
      </c>
      <c r="AA3">
        <v>2319118.4698405298</v>
      </c>
      <c r="AD3" t="s">
        <v>165</v>
      </c>
      <c r="AE3">
        <v>122500</v>
      </c>
      <c r="AF3">
        <v>85160</v>
      </c>
      <c r="AG3" t="s">
        <v>105</v>
      </c>
      <c r="AH3">
        <v>156.1</v>
      </c>
      <c r="AI3">
        <v>60</v>
      </c>
      <c r="AM3" s="13" t="s">
        <v>0</v>
      </c>
      <c r="AN3">
        <v>0</v>
      </c>
      <c r="AO3" s="15">
        <v>0.76992447703407374</v>
      </c>
      <c r="AP3" s="15">
        <v>5.6503434522490581</v>
      </c>
      <c r="AQ3" s="15">
        <f>AVERAGE(AN3:AP3)</f>
        <v>2.1400893097610441</v>
      </c>
      <c r="AR3" s="15">
        <f>STDEV(AN3:AP3)</f>
        <v>3.0642468950338753</v>
      </c>
      <c r="AS3" s="4"/>
    </row>
    <row r="4" spans="1:46" x14ac:dyDescent="0.35">
      <c r="A4" t="s">
        <v>101</v>
      </c>
      <c r="B4" t="s">
        <v>105</v>
      </c>
      <c r="C4">
        <v>0</v>
      </c>
      <c r="D4" t="s">
        <v>102</v>
      </c>
      <c r="E4" t="s">
        <v>105</v>
      </c>
      <c r="F4">
        <v>4490310.3246822003</v>
      </c>
      <c r="G4" t="s">
        <v>103</v>
      </c>
      <c r="H4" t="s">
        <v>105</v>
      </c>
      <c r="I4">
        <v>5339117.9969603196</v>
      </c>
      <c r="J4" t="s">
        <v>104</v>
      </c>
      <c r="K4" t="s">
        <v>105</v>
      </c>
      <c r="L4">
        <v>520002.84282555198</v>
      </c>
      <c r="AD4" t="s">
        <v>105</v>
      </c>
      <c r="AE4">
        <v>6247</v>
      </c>
      <c r="AF4">
        <v>5100</v>
      </c>
      <c r="AG4" t="s">
        <v>9</v>
      </c>
      <c r="AH4">
        <v>399</v>
      </c>
      <c r="AI4">
        <v>250</v>
      </c>
      <c r="AM4" s="13" t="s">
        <v>113</v>
      </c>
      <c r="AN4" s="15">
        <v>99.276819847209296</v>
      </c>
      <c r="AO4" s="15">
        <v>96.063987230859865</v>
      </c>
      <c r="AP4" s="15">
        <v>96.811618946363637</v>
      </c>
      <c r="AQ4" s="15">
        <f>AVERAGE(AN4:AP4)</f>
        <v>97.384142008144252</v>
      </c>
      <c r="AR4" s="15">
        <f t="shared" ref="AR4:AR16" si="0">STDEV(AN4:AP4)</f>
        <v>1.6811931320858653</v>
      </c>
      <c r="AS4" s="4"/>
      <c r="AT4" s="19">
        <f>_xlfn.T.TEST(AN3:AP3,AN4:AP4,2,2)</f>
        <v>1.2053638689208743E-6</v>
      </c>
    </row>
    <row r="5" spans="1:46" x14ac:dyDescent="0.35">
      <c r="AG5" t="s">
        <v>106</v>
      </c>
      <c r="AH5">
        <v>405</v>
      </c>
      <c r="AI5">
        <v>250</v>
      </c>
      <c r="AM5" s="13" t="s">
        <v>115</v>
      </c>
      <c r="AN5" s="15">
        <v>99.228213837601203</v>
      </c>
      <c r="AO5" s="15">
        <v>97.443901950872444</v>
      </c>
      <c r="AP5" s="15">
        <v>95.732909991821813</v>
      </c>
      <c r="AQ5" s="15">
        <f t="shared" ref="AQ5:AQ16" si="1">AVERAGE(AN5:AP5)</f>
        <v>97.468341926765163</v>
      </c>
      <c r="AR5" s="15">
        <f t="shared" si="0"/>
        <v>1.747780085679052</v>
      </c>
      <c r="AS5" s="4"/>
      <c r="AT5" s="19">
        <f>_xlfn.T.TEST(AN3:AP3,AN5:AP5,2,2)</f>
        <v>1.2463665892653391E-6</v>
      </c>
    </row>
    <row r="6" spans="1:46" x14ac:dyDescent="0.35">
      <c r="P6" s="17" t="s">
        <v>132</v>
      </c>
      <c r="Q6" s="17" t="s">
        <v>9</v>
      </c>
      <c r="R6">
        <v>4193.9587779793501</v>
      </c>
      <c r="S6" t="s">
        <v>131</v>
      </c>
      <c r="T6" t="s">
        <v>9</v>
      </c>
      <c r="U6">
        <v>32489.716413968999</v>
      </c>
      <c r="V6" t="s">
        <v>130</v>
      </c>
      <c r="W6" t="s">
        <v>9</v>
      </c>
      <c r="X6">
        <v>916.09904043593497</v>
      </c>
      <c r="Y6" t="s">
        <v>129</v>
      </c>
      <c r="Z6" t="s">
        <v>9</v>
      </c>
      <c r="AA6">
        <v>53366.904665114002</v>
      </c>
      <c r="AD6" t="s">
        <v>9</v>
      </c>
      <c r="AE6">
        <v>740800</v>
      </c>
      <c r="AF6">
        <v>537800</v>
      </c>
      <c r="AG6" t="s">
        <v>11</v>
      </c>
      <c r="AH6">
        <v>385</v>
      </c>
      <c r="AI6">
        <v>136</v>
      </c>
      <c r="AM6" s="13" t="s">
        <v>117</v>
      </c>
      <c r="AN6" s="15">
        <v>99.313842082819463</v>
      </c>
      <c r="AO6" s="15">
        <v>95.254414510874199</v>
      </c>
      <c r="AP6" s="15">
        <v>96.5299600885742</v>
      </c>
      <c r="AQ6" s="15">
        <f t="shared" si="1"/>
        <v>97.032738894089292</v>
      </c>
      <c r="AR6" s="15">
        <f t="shared" si="0"/>
        <v>2.0758920849658198</v>
      </c>
      <c r="AS6" s="4"/>
      <c r="AT6" s="19">
        <f>_xlfn.T.TEST(AN3:AP3,AN6:AP6,2,2)</f>
        <v>1.5377487447002359E-6</v>
      </c>
    </row>
    <row r="7" spans="1:46" x14ac:dyDescent="0.35">
      <c r="A7" t="s">
        <v>101</v>
      </c>
      <c r="B7" t="s">
        <v>9</v>
      </c>
      <c r="C7">
        <v>303775.99228768202</v>
      </c>
      <c r="D7" t="s">
        <v>102</v>
      </c>
      <c r="E7" t="s">
        <v>9</v>
      </c>
      <c r="F7">
        <v>1237.9737427887201</v>
      </c>
      <c r="G7" t="s">
        <v>103</v>
      </c>
      <c r="H7" t="s">
        <v>9</v>
      </c>
      <c r="I7">
        <v>141241.25586894099</v>
      </c>
      <c r="J7" t="s">
        <v>104</v>
      </c>
      <c r="K7" t="s">
        <v>9</v>
      </c>
      <c r="L7">
        <v>117992.826029968</v>
      </c>
      <c r="P7" s="17" t="s">
        <v>132</v>
      </c>
      <c r="Q7" s="17" t="s">
        <v>106</v>
      </c>
      <c r="R7">
        <v>0</v>
      </c>
      <c r="S7" t="s">
        <v>131</v>
      </c>
      <c r="T7" t="s">
        <v>106</v>
      </c>
      <c r="U7">
        <v>24046.239820200899</v>
      </c>
      <c r="V7" t="s">
        <v>130</v>
      </c>
      <c r="W7" t="s">
        <v>106</v>
      </c>
      <c r="X7">
        <v>420.90456761957</v>
      </c>
      <c r="Y7" t="s">
        <v>129</v>
      </c>
      <c r="Z7" t="s">
        <v>106</v>
      </c>
      <c r="AA7">
        <v>17081.532925319301</v>
      </c>
      <c r="AD7" t="s">
        <v>106</v>
      </c>
      <c r="AE7">
        <v>35.770000000000003</v>
      </c>
      <c r="AF7">
        <v>115.7</v>
      </c>
      <c r="AG7" t="s">
        <v>107</v>
      </c>
      <c r="AH7">
        <v>390</v>
      </c>
      <c r="AI7">
        <v>136</v>
      </c>
      <c r="AM7" s="13"/>
      <c r="AN7" s="1" t="s">
        <v>120</v>
      </c>
      <c r="AQ7" s="15"/>
      <c r="AR7" s="15"/>
      <c r="AS7" s="4"/>
      <c r="AT7" s="19"/>
    </row>
    <row r="8" spans="1:46" x14ac:dyDescent="0.35">
      <c r="A8" t="s">
        <v>101</v>
      </c>
      <c r="B8" t="s">
        <v>106</v>
      </c>
      <c r="C8">
        <v>0</v>
      </c>
      <c r="D8" t="s">
        <v>102</v>
      </c>
      <c r="E8" t="s">
        <v>106</v>
      </c>
      <c r="F8">
        <v>990.37959756573696</v>
      </c>
      <c r="G8" t="s">
        <v>103</v>
      </c>
      <c r="H8" t="s">
        <v>106</v>
      </c>
      <c r="I8">
        <v>63021.690502626101</v>
      </c>
      <c r="J8" t="s">
        <v>104</v>
      </c>
      <c r="K8" t="s">
        <v>106</v>
      </c>
      <c r="L8">
        <v>36294.404425451401</v>
      </c>
      <c r="AM8" s="13" t="s">
        <v>0</v>
      </c>
      <c r="AN8">
        <v>0</v>
      </c>
      <c r="AO8">
        <v>0</v>
      </c>
      <c r="AP8" s="15">
        <v>2.1508946476185769E-2</v>
      </c>
      <c r="AQ8" s="15">
        <f t="shared" si="1"/>
        <v>7.1696488253952563E-3</v>
      </c>
      <c r="AR8" s="15">
        <f t="shared" si="0"/>
        <v>1.2418196038011106E-2</v>
      </c>
      <c r="AS8" s="4"/>
    </row>
    <row r="9" spans="1:46" x14ac:dyDescent="0.35">
      <c r="P9" t="s">
        <v>132</v>
      </c>
      <c r="Q9" t="s">
        <v>11</v>
      </c>
      <c r="R9">
        <v>9240.3189016438391</v>
      </c>
      <c r="S9" t="s">
        <v>131</v>
      </c>
      <c r="T9" t="s">
        <v>11</v>
      </c>
      <c r="U9">
        <v>2539.9846386818699</v>
      </c>
      <c r="V9" t="s">
        <v>130</v>
      </c>
      <c r="W9" t="s">
        <v>11</v>
      </c>
      <c r="X9">
        <v>2213.6562553396202</v>
      </c>
      <c r="Y9" t="s">
        <v>129</v>
      </c>
      <c r="Z9" t="s">
        <v>11</v>
      </c>
      <c r="AA9">
        <v>3125.4426938392799</v>
      </c>
      <c r="AD9" t="s">
        <v>11</v>
      </c>
      <c r="AE9">
        <v>8353</v>
      </c>
      <c r="AF9">
        <v>8508</v>
      </c>
      <c r="AM9" s="13" t="s">
        <v>113</v>
      </c>
      <c r="AN9" s="15">
        <v>44.444459486312901</v>
      </c>
      <c r="AO9" s="15">
        <v>42.532648993504665</v>
      </c>
      <c r="AP9" s="15">
        <v>45.255637419066758</v>
      </c>
      <c r="AQ9" s="15">
        <f t="shared" si="1"/>
        <v>44.07758196629478</v>
      </c>
      <c r="AR9" s="15">
        <f t="shared" si="0"/>
        <v>1.3980757588404391</v>
      </c>
      <c r="AS9" s="4"/>
      <c r="AT9" s="19">
        <f>_xlfn.T.TEST(AN8:AP8,AN9:AP9,2,2)</f>
        <v>6.7381537049682863E-7</v>
      </c>
    </row>
    <row r="10" spans="1:46" x14ac:dyDescent="0.35">
      <c r="P10" t="s">
        <v>132</v>
      </c>
      <c r="Q10" t="s">
        <v>107</v>
      </c>
      <c r="R10">
        <v>0</v>
      </c>
      <c r="S10" t="s">
        <v>131</v>
      </c>
      <c r="T10" t="s">
        <v>107</v>
      </c>
      <c r="U10">
        <v>1297.04013356067</v>
      </c>
      <c r="V10" t="s">
        <v>130</v>
      </c>
      <c r="W10" t="s">
        <v>107</v>
      </c>
      <c r="X10">
        <v>505.34749000786201</v>
      </c>
      <c r="Y10" t="s">
        <v>129</v>
      </c>
      <c r="Z10" t="s">
        <v>107</v>
      </c>
      <c r="AA10">
        <v>748.18743362792395</v>
      </c>
      <c r="AD10" t="s">
        <v>107</v>
      </c>
      <c r="AE10">
        <v>1822</v>
      </c>
      <c r="AF10">
        <v>1483</v>
      </c>
      <c r="AM10" s="13" t="s">
        <v>115</v>
      </c>
      <c r="AN10" s="15">
        <v>30.853217199748851</v>
      </c>
      <c r="AO10" s="15">
        <v>31.481184125727228</v>
      </c>
      <c r="AP10" s="15">
        <v>36.289687745998428</v>
      </c>
      <c r="AQ10" s="15">
        <f t="shared" si="1"/>
        <v>32.874696357158172</v>
      </c>
      <c r="AR10" s="15">
        <f t="shared" si="0"/>
        <v>2.9740898194944489</v>
      </c>
      <c r="AS10" s="3">
        <f>_xlfn.T.TEST(AN9:AP9,AN10:AP10,2,2)</f>
        <v>4.1174142886135062E-3</v>
      </c>
      <c r="AT10" s="19">
        <f>_xlfn.T.TEST(AN8:AP8,AN10:AP10,2,2)</f>
        <v>4.3894575605580347E-5</v>
      </c>
    </row>
    <row r="11" spans="1:46" x14ac:dyDescent="0.35">
      <c r="A11" t="s">
        <v>101</v>
      </c>
      <c r="B11" t="s">
        <v>11</v>
      </c>
      <c r="C11">
        <v>12920.746537446101</v>
      </c>
      <c r="D11" t="s">
        <v>102</v>
      </c>
      <c r="E11" t="s">
        <v>11</v>
      </c>
      <c r="F11">
        <v>1726.7789485302201</v>
      </c>
      <c r="G11" t="s">
        <v>103</v>
      </c>
      <c r="H11" t="s">
        <v>11</v>
      </c>
      <c r="I11">
        <v>6424.0643989609698</v>
      </c>
      <c r="J11" t="s">
        <v>104</v>
      </c>
      <c r="K11" t="s">
        <v>11</v>
      </c>
      <c r="L11">
        <v>3257.3805842227798</v>
      </c>
      <c r="AM11" s="13" t="s">
        <v>117</v>
      </c>
      <c r="AN11" s="15">
        <v>23.523919846327466</v>
      </c>
      <c r="AO11" s="15">
        <v>24.246858425202216</v>
      </c>
      <c r="AP11" s="15">
        <v>26.256499133448873</v>
      </c>
      <c r="AQ11" s="15">
        <f t="shared" si="1"/>
        <v>24.675759134992848</v>
      </c>
      <c r="AR11" s="15">
        <f t="shared" si="0"/>
        <v>1.4158793219216874</v>
      </c>
      <c r="AS11" s="2">
        <f>_xlfn.T.TEST(AN9:AP9,AN11:AP11,2,2)</f>
        <v>7.2060724701246873E-5</v>
      </c>
      <c r="AT11" s="19">
        <f>_xlfn.T.TEST(AN8:AP8,AN11:AP11,2,2)</f>
        <v>7.1834047573495467E-6</v>
      </c>
    </row>
    <row r="12" spans="1:46" x14ac:dyDescent="0.35">
      <c r="A12" t="s">
        <v>101</v>
      </c>
      <c r="B12" t="s">
        <v>107</v>
      </c>
      <c r="C12">
        <v>0</v>
      </c>
      <c r="D12" t="s">
        <v>102</v>
      </c>
      <c r="E12" t="s">
        <v>107</v>
      </c>
      <c r="F12">
        <v>1001.81418042347</v>
      </c>
      <c r="G12" t="s">
        <v>103</v>
      </c>
      <c r="H12" t="s">
        <v>107</v>
      </c>
      <c r="I12">
        <v>3780.0285530478</v>
      </c>
      <c r="J12" t="s">
        <v>104</v>
      </c>
      <c r="K12" t="s">
        <v>107</v>
      </c>
      <c r="L12">
        <v>965.51654767442801</v>
      </c>
      <c r="AD12" t="s">
        <v>157</v>
      </c>
      <c r="AM12" s="13"/>
      <c r="AN12" s="1" t="s">
        <v>125</v>
      </c>
      <c r="AQ12" s="15"/>
      <c r="AR12" s="15"/>
      <c r="AS12" s="4"/>
      <c r="AT12" s="20"/>
    </row>
    <row r="13" spans="1:46" x14ac:dyDescent="0.35">
      <c r="AD13" t="s">
        <v>153</v>
      </c>
      <c r="AE13" s="22" t="s">
        <v>109</v>
      </c>
      <c r="AF13" s="22"/>
      <c r="AG13" s="22" t="s">
        <v>110</v>
      </c>
      <c r="AH13" s="22"/>
      <c r="AJ13" s="23" t="s">
        <v>111</v>
      </c>
      <c r="AK13" s="23"/>
      <c r="AM13" s="13" t="s">
        <v>0</v>
      </c>
      <c r="AN13">
        <v>0</v>
      </c>
      <c r="AO13">
        <v>0</v>
      </c>
      <c r="AP13" s="4">
        <v>14.843359023120808</v>
      </c>
      <c r="AQ13" s="15">
        <f t="shared" si="1"/>
        <v>4.9477863410402696</v>
      </c>
      <c r="AR13" s="15">
        <f t="shared" si="0"/>
        <v>8.5698173276770593</v>
      </c>
      <c r="AS13" s="4"/>
      <c r="AT13" s="20"/>
    </row>
    <row r="14" spans="1:46" x14ac:dyDescent="0.35">
      <c r="O14" s="1" t="s">
        <v>128</v>
      </c>
      <c r="P14" s="12" t="s">
        <v>109</v>
      </c>
      <c r="Q14" s="12" t="s">
        <v>110</v>
      </c>
      <c r="R14" t="s">
        <v>111</v>
      </c>
      <c r="AE14" s="13" t="s">
        <v>158</v>
      </c>
      <c r="AF14" s="13" t="s">
        <v>159</v>
      </c>
      <c r="AG14" s="13" t="s">
        <v>158</v>
      </c>
      <c r="AH14" s="13" t="s">
        <v>159</v>
      </c>
      <c r="AJ14" s="13" t="s">
        <v>158</v>
      </c>
      <c r="AK14" s="11" t="s">
        <v>159</v>
      </c>
      <c r="AM14" s="13" t="s">
        <v>113</v>
      </c>
      <c r="AN14" s="15">
        <v>36.715410949071284</v>
      </c>
      <c r="AO14" s="15">
        <v>33.80327755357748</v>
      </c>
      <c r="AP14" s="4">
        <v>33.775395033860043</v>
      </c>
      <c r="AQ14" s="15">
        <f t="shared" si="1"/>
        <v>34.764694512169598</v>
      </c>
      <c r="AR14" s="15">
        <f t="shared" si="0"/>
        <v>1.68942751298339</v>
      </c>
      <c r="AS14" s="4"/>
      <c r="AT14" s="3">
        <f>_xlfn.T.TEST(AN13:AP13,AN14:AP14,2,2)</f>
        <v>4.0970025899984266E-3</v>
      </c>
    </row>
    <row r="15" spans="1:46" x14ac:dyDescent="0.35">
      <c r="A15" s="11" t="s">
        <v>108</v>
      </c>
      <c r="B15" s="12" t="s">
        <v>109</v>
      </c>
      <c r="C15" s="12" t="s">
        <v>110</v>
      </c>
      <c r="D15" t="s">
        <v>111</v>
      </c>
      <c r="O15" s="13" t="s">
        <v>0</v>
      </c>
      <c r="P15">
        <v>612058.02585982298</v>
      </c>
      <c r="Q15">
        <v>4748.9478667741996</v>
      </c>
      <c r="R15" s="15">
        <f>Q15/(P15+Q15)*100</f>
        <v>0.76992447703407374</v>
      </c>
      <c r="AD15" s="13" t="s">
        <v>0</v>
      </c>
      <c r="AE15">
        <v>122500</v>
      </c>
      <c r="AF15">
        <v>85160</v>
      </c>
      <c r="AG15" s="7">
        <v>6247</v>
      </c>
      <c r="AH15" s="7">
        <v>5100</v>
      </c>
      <c r="AJ15">
        <f>AG15/(AE15+AG15)*100</f>
        <v>4.8521518948014322</v>
      </c>
      <c r="AK15" s="1">
        <f>AH15/(AF15+AH15)*100</f>
        <v>5.6503434522490581</v>
      </c>
      <c r="AM15" s="13" t="s">
        <v>115</v>
      </c>
      <c r="AN15" s="15">
        <v>37.044238726810761</v>
      </c>
      <c r="AO15" s="15">
        <v>18.58575924628893</v>
      </c>
      <c r="AP15" s="4">
        <v>36.758429364063169</v>
      </c>
      <c r="AQ15" s="15">
        <f>AVERAGE(AN15:AP15)</f>
        <v>30.79614244572095</v>
      </c>
      <c r="AR15" s="15">
        <f>STDEV(AN15:AP15)</f>
        <v>10.575467609315799</v>
      </c>
      <c r="AS15" s="4">
        <f>TTEST(AN14:AP14,AN15:AP15,2,2)</f>
        <v>0.55591561241300491</v>
      </c>
      <c r="AT15" s="3">
        <f>_xlfn.T.TEST(AN13:AP13,AN15:AP15,2,2)</f>
        <v>3.0241150581928344E-2</v>
      </c>
    </row>
    <row r="16" spans="1:46" x14ac:dyDescent="0.35">
      <c r="A16" s="13" t="s">
        <v>0</v>
      </c>
      <c r="B16" s="12">
        <v>1158483.4267162799</v>
      </c>
      <c r="C16" s="12">
        <v>0</v>
      </c>
      <c r="D16" s="14">
        <f>C16/(B16+C16)*100</f>
        <v>0</v>
      </c>
      <c r="O16" s="13" t="s">
        <v>113</v>
      </c>
      <c r="P16">
        <v>138275.050224126</v>
      </c>
      <c r="Q16">
        <v>3374799.17830115</v>
      </c>
      <c r="R16" s="14">
        <f>Q16/(P16+Q16)*100</f>
        <v>96.063987230859865</v>
      </c>
      <c r="AD16" s="13" t="s">
        <v>113</v>
      </c>
      <c r="AE16">
        <v>94510</v>
      </c>
      <c r="AF16">
        <v>82170</v>
      </c>
      <c r="AG16">
        <v>2188000</v>
      </c>
      <c r="AH16">
        <v>2495000</v>
      </c>
      <c r="AI16" s="15"/>
      <c r="AJ16">
        <f t="shared" ref="AJ16:AK18" si="2">AG16/(AE16+AG16)*100</f>
        <v>95.859382872364193</v>
      </c>
      <c r="AK16" s="1">
        <f t="shared" si="2"/>
        <v>96.811618946363637</v>
      </c>
      <c r="AM16" s="13" t="s">
        <v>117</v>
      </c>
      <c r="AN16" s="15">
        <v>22.863842464489618</v>
      </c>
      <c r="AO16" s="15">
        <v>19.314890916472987</v>
      </c>
      <c r="AP16" s="4">
        <v>23.662916913360963</v>
      </c>
      <c r="AQ16" s="15">
        <f t="shared" si="1"/>
        <v>21.947216764774524</v>
      </c>
      <c r="AR16" s="15">
        <f t="shared" si="0"/>
        <v>2.3144080285111919</v>
      </c>
      <c r="AS16" s="21">
        <f>TTEST(AN14:AP14,AN16:AP16,2,2)</f>
        <v>1.4951908314475167E-3</v>
      </c>
      <c r="AT16" s="3">
        <f>_xlfn.T.TEST(AN13:AP13,AN16:AP16,2,2)</f>
        <v>2.9462828729702156E-2</v>
      </c>
    </row>
    <row r="17" spans="1:37" x14ac:dyDescent="0.35">
      <c r="A17" s="13" t="s">
        <v>113</v>
      </c>
      <c r="B17" s="12">
        <v>32709.582273879201</v>
      </c>
      <c r="C17" s="12">
        <v>4490310.3246822003</v>
      </c>
      <c r="D17" s="14">
        <f>C17/(B17+C17)*100</f>
        <v>99.276819847209296</v>
      </c>
      <c r="O17" s="13" t="s">
        <v>115</v>
      </c>
      <c r="P17">
        <v>138300.31152901499</v>
      </c>
      <c r="Q17">
        <v>5272302.4459129199</v>
      </c>
      <c r="R17" s="14">
        <f>Q17/(P17+Q17)*100</f>
        <v>97.443901950872444</v>
      </c>
      <c r="AD17" s="13" t="s">
        <v>115</v>
      </c>
      <c r="AE17">
        <v>57410</v>
      </c>
      <c r="AF17">
        <v>70960</v>
      </c>
      <c r="AG17">
        <v>1385000</v>
      </c>
      <c r="AH17">
        <v>1592000</v>
      </c>
      <c r="AI17" s="14"/>
      <c r="AJ17">
        <f t="shared" si="2"/>
        <v>96.01985565823864</v>
      </c>
      <c r="AK17" s="1">
        <f t="shared" si="2"/>
        <v>95.732909991821813</v>
      </c>
    </row>
    <row r="18" spans="1:37" x14ac:dyDescent="0.35">
      <c r="A18" s="13" t="s">
        <v>115</v>
      </c>
      <c r="B18" s="12">
        <v>41527.074106284301</v>
      </c>
      <c r="C18" s="12">
        <v>5339117.9969603196</v>
      </c>
      <c r="D18" s="14">
        <f>C18/(B18+C18)*100</f>
        <v>99.228213837601203</v>
      </c>
      <c r="O18" s="13" t="s">
        <v>117</v>
      </c>
      <c r="P18">
        <v>115538.73922328799</v>
      </c>
      <c r="Q18">
        <v>2319118.4698405298</v>
      </c>
      <c r="R18" s="14">
        <f>Q18/(P18+Q18)*100</f>
        <v>95.254414510874199</v>
      </c>
      <c r="AD18" s="13" t="s">
        <v>117</v>
      </c>
      <c r="AE18">
        <v>86100</v>
      </c>
      <c r="AF18">
        <v>78510</v>
      </c>
      <c r="AG18">
        <v>2702000</v>
      </c>
      <c r="AH18">
        <v>2184000</v>
      </c>
      <c r="AI18" s="14"/>
      <c r="AJ18">
        <f t="shared" si="2"/>
        <v>96.911875470750687</v>
      </c>
      <c r="AK18" s="1">
        <f t="shared" si="2"/>
        <v>96.5299600885742</v>
      </c>
    </row>
    <row r="19" spans="1:37" x14ac:dyDescent="0.35">
      <c r="A19" s="13" t="s">
        <v>117</v>
      </c>
      <c r="B19" s="12">
        <v>3592.6922177031201</v>
      </c>
      <c r="C19" s="12">
        <v>520002.84282555198</v>
      </c>
      <c r="D19" s="14">
        <f>C19/(B19+C19)*100</f>
        <v>99.313842082819463</v>
      </c>
      <c r="P19" s="12" t="s">
        <v>118</v>
      </c>
      <c r="Q19" s="12" t="s">
        <v>119</v>
      </c>
      <c r="R19" t="s">
        <v>120</v>
      </c>
      <c r="AI19" s="14"/>
    </row>
    <row r="20" spans="1:37" x14ac:dyDescent="0.35">
      <c r="A20" s="13"/>
      <c r="B20" s="12" t="s">
        <v>118</v>
      </c>
      <c r="C20" s="12" t="s">
        <v>119</v>
      </c>
      <c r="D20" t="s">
        <v>120</v>
      </c>
      <c r="O20" s="13" t="s">
        <v>0</v>
      </c>
      <c r="P20">
        <v>4193.9587779793501</v>
      </c>
      <c r="Q20" s="12">
        <v>0</v>
      </c>
      <c r="R20">
        <f>Q20/(P20+Q20)*100</f>
        <v>0</v>
      </c>
      <c r="AE20" t="s">
        <v>161</v>
      </c>
    </row>
    <row r="21" spans="1:37" x14ac:dyDescent="0.35">
      <c r="A21" s="13" t="s">
        <v>0</v>
      </c>
      <c r="B21" s="12">
        <v>303775.99228768202</v>
      </c>
      <c r="C21" s="12">
        <v>0</v>
      </c>
      <c r="D21" s="14">
        <f>C21/(B21+C21)*100</f>
        <v>0</v>
      </c>
      <c r="O21" s="13" t="s">
        <v>113</v>
      </c>
      <c r="P21">
        <v>32489.716413968999</v>
      </c>
      <c r="Q21">
        <v>24046.239820200899</v>
      </c>
      <c r="R21" s="14">
        <f>Q21/(P21+Q21)*100</f>
        <v>42.532648993504665</v>
      </c>
    </row>
    <row r="22" spans="1:37" x14ac:dyDescent="0.35">
      <c r="A22" s="13" t="s">
        <v>113</v>
      </c>
      <c r="B22" s="12">
        <v>1237.9737427887201</v>
      </c>
      <c r="C22" s="12">
        <v>990.37959756573696</v>
      </c>
      <c r="D22" s="14">
        <f>C22/(B22+C22)*100</f>
        <v>44.444459486312901</v>
      </c>
      <c r="O22" s="13" t="s">
        <v>115</v>
      </c>
      <c r="P22">
        <v>916.09904043593497</v>
      </c>
      <c r="Q22">
        <v>420.90456761957</v>
      </c>
      <c r="R22" s="14">
        <f>Q22/(P22+Q22)*100</f>
        <v>31.481184125727228</v>
      </c>
      <c r="AE22" s="22" t="s">
        <v>118</v>
      </c>
      <c r="AF22" s="22"/>
      <c r="AG22" s="22" t="s">
        <v>119</v>
      </c>
      <c r="AH22" s="22"/>
      <c r="AJ22" s="23" t="s">
        <v>120</v>
      </c>
      <c r="AK22" s="23"/>
    </row>
    <row r="23" spans="1:37" x14ac:dyDescent="0.35">
      <c r="A23" s="13" t="s">
        <v>115</v>
      </c>
      <c r="B23" s="12">
        <v>141241.25586894099</v>
      </c>
      <c r="C23" s="12">
        <v>63021.690502626101</v>
      </c>
      <c r="D23" s="14">
        <f>C23/(B23+C23)*100</f>
        <v>30.853217199748851</v>
      </c>
      <c r="O23" s="13" t="s">
        <v>117</v>
      </c>
      <c r="P23">
        <v>53366.904665114002</v>
      </c>
      <c r="Q23">
        <v>17081.532925319301</v>
      </c>
      <c r="R23" s="14">
        <f>Q23/(P23+Q23)*100</f>
        <v>24.246858425202216</v>
      </c>
      <c r="AE23" s="13" t="s">
        <v>158</v>
      </c>
      <c r="AF23" s="13" t="s">
        <v>159</v>
      </c>
      <c r="AG23" s="13" t="s">
        <v>158</v>
      </c>
      <c r="AH23" s="13" t="s">
        <v>159</v>
      </c>
      <c r="AJ23" s="13" t="s">
        <v>158</v>
      </c>
      <c r="AK23" s="11" t="s">
        <v>159</v>
      </c>
    </row>
    <row r="24" spans="1:37" x14ac:dyDescent="0.35">
      <c r="A24" s="13" t="s">
        <v>117</v>
      </c>
      <c r="B24" s="12">
        <v>117992.826029968</v>
      </c>
      <c r="C24" s="12">
        <v>36294.404425451401</v>
      </c>
      <c r="D24" s="14">
        <f>C24/(B24+C24)*100</f>
        <v>23.523919846327466</v>
      </c>
      <c r="P24" s="12" t="s">
        <v>123</v>
      </c>
      <c r="Q24" s="12" t="s">
        <v>124</v>
      </c>
      <c r="R24" t="s">
        <v>125</v>
      </c>
      <c r="AD24" s="13" t="s">
        <v>0</v>
      </c>
      <c r="AE24">
        <v>740800</v>
      </c>
      <c r="AF24">
        <v>537800</v>
      </c>
      <c r="AG24" s="7">
        <v>35.770000000000003</v>
      </c>
      <c r="AH24" s="7">
        <v>115.7</v>
      </c>
      <c r="AJ24">
        <f>AG24/(AG24+AE24)*100</f>
        <v>4.8283305758845853E-3</v>
      </c>
      <c r="AK24" s="1">
        <f>AH24/(AH24+AF24)*100</f>
        <v>2.1508946476185769E-2</v>
      </c>
    </row>
    <row r="25" spans="1:37" x14ac:dyDescent="0.35">
      <c r="A25" s="13"/>
      <c r="B25" s="12" t="s">
        <v>123</v>
      </c>
      <c r="C25" s="12" t="s">
        <v>124</v>
      </c>
      <c r="D25" t="s">
        <v>125</v>
      </c>
      <c r="O25" s="13" t="s">
        <v>0</v>
      </c>
      <c r="P25">
        <v>9240.3189016438391</v>
      </c>
      <c r="Q25" s="12"/>
      <c r="R25">
        <f>Q25/(P25+Q25)*100</f>
        <v>0</v>
      </c>
      <c r="AD25" s="13" t="s">
        <v>113</v>
      </c>
      <c r="AE25">
        <v>300200</v>
      </c>
      <c r="AF25">
        <v>245200</v>
      </c>
      <c r="AG25">
        <v>244700</v>
      </c>
      <c r="AH25">
        <v>202700</v>
      </c>
      <c r="AI25" s="14"/>
      <c r="AJ25">
        <f t="shared" ref="AJ25:AK27" si="3">AG25/(AG25+AE25)*100</f>
        <v>44.907322444485224</v>
      </c>
      <c r="AK25" s="1">
        <f t="shared" si="3"/>
        <v>45.255637419066758</v>
      </c>
    </row>
    <row r="26" spans="1:37" x14ac:dyDescent="0.35">
      <c r="A26" s="13" t="s">
        <v>0</v>
      </c>
      <c r="B26" s="12">
        <v>12920.746537446101</v>
      </c>
      <c r="C26" s="12">
        <v>0</v>
      </c>
      <c r="D26" s="14">
        <f>C26/(B26+C26)*100</f>
        <v>0</v>
      </c>
      <c r="O26" s="13" t="s">
        <v>113</v>
      </c>
      <c r="P26">
        <v>2539.9846386818699</v>
      </c>
      <c r="Q26">
        <v>1297.04013356067</v>
      </c>
      <c r="R26" s="14">
        <f>Q26/(P26+Q26)*100</f>
        <v>33.80327755357748</v>
      </c>
      <c r="AD26" s="13" t="s">
        <v>115</v>
      </c>
      <c r="AE26">
        <v>497200</v>
      </c>
      <c r="AF26">
        <v>485600</v>
      </c>
      <c r="AG26">
        <v>292600</v>
      </c>
      <c r="AH26">
        <v>276600</v>
      </c>
      <c r="AI26" s="14"/>
      <c r="AJ26">
        <f t="shared" si="3"/>
        <v>37.047353760445681</v>
      </c>
      <c r="AK26" s="1">
        <f t="shared" si="3"/>
        <v>36.289687745998428</v>
      </c>
    </row>
    <row r="27" spans="1:37" x14ac:dyDescent="0.35">
      <c r="A27" s="13" t="s">
        <v>113</v>
      </c>
      <c r="B27" s="12">
        <v>1726.7789485302201</v>
      </c>
      <c r="C27" s="12">
        <v>1001.81418042347</v>
      </c>
      <c r="D27" s="14">
        <f>C27/(B27+C27)*100</f>
        <v>36.715410949071284</v>
      </c>
      <c r="O27" s="13" t="s">
        <v>115</v>
      </c>
      <c r="P27">
        <v>2213.6562553396202</v>
      </c>
      <c r="Q27">
        <v>505.34749000786201</v>
      </c>
      <c r="R27" s="14">
        <f>Q27/(P27+Q27)*100</f>
        <v>18.58575924628893</v>
      </c>
      <c r="AD27" s="13" t="s">
        <v>117</v>
      </c>
      <c r="AE27">
        <v>481600</v>
      </c>
      <c r="AF27">
        <v>425500</v>
      </c>
      <c r="AG27">
        <v>157700</v>
      </c>
      <c r="AH27">
        <v>151500</v>
      </c>
      <c r="AI27" s="14"/>
      <c r="AJ27">
        <f t="shared" si="3"/>
        <v>24.667605193180041</v>
      </c>
      <c r="AK27" s="1">
        <f t="shared" si="3"/>
        <v>26.256499133448873</v>
      </c>
    </row>
    <row r="28" spans="1:37" x14ac:dyDescent="0.35">
      <c r="A28" s="13" t="s">
        <v>115</v>
      </c>
      <c r="B28" s="12">
        <v>6424.0643989609698</v>
      </c>
      <c r="C28" s="12">
        <v>3780.0285530478</v>
      </c>
      <c r="D28" s="14">
        <f>C28/(B28+C28)*100</f>
        <v>37.044238726810761</v>
      </c>
      <c r="O28" s="13" t="s">
        <v>117</v>
      </c>
      <c r="P28">
        <v>3125.4426938392799</v>
      </c>
      <c r="Q28">
        <v>748.18743362792395</v>
      </c>
      <c r="R28" s="14">
        <f>Q28/(P28+Q28)*100</f>
        <v>19.314890916472987</v>
      </c>
    </row>
    <row r="29" spans="1:37" x14ac:dyDescent="0.35">
      <c r="A29" s="13" t="s">
        <v>117</v>
      </c>
      <c r="B29" s="12">
        <v>3257.3805842227798</v>
      </c>
      <c r="C29" s="12">
        <v>965.51654767442801</v>
      </c>
      <c r="D29" s="14">
        <f>C29/(B29+C29)*100</f>
        <v>22.863842464489618</v>
      </c>
      <c r="AE29" s="12" t="s">
        <v>123</v>
      </c>
      <c r="AG29" s="22" t="s">
        <v>124</v>
      </c>
      <c r="AH29" s="22"/>
      <c r="AJ29" s="23" t="s">
        <v>125</v>
      </c>
      <c r="AK29" s="23"/>
    </row>
    <row r="30" spans="1:37" x14ac:dyDescent="0.35">
      <c r="AE30" s="13" t="s">
        <v>158</v>
      </c>
      <c r="AF30" s="13" t="s">
        <v>159</v>
      </c>
      <c r="AG30" s="13" t="s">
        <v>158</v>
      </c>
      <c r="AH30" s="13" t="s">
        <v>159</v>
      </c>
      <c r="AJ30" s="13" t="s">
        <v>158</v>
      </c>
      <c r="AK30" s="11" t="s">
        <v>159</v>
      </c>
    </row>
    <row r="31" spans="1:37" x14ac:dyDescent="0.35">
      <c r="AD31" s="13" t="s">
        <v>0</v>
      </c>
      <c r="AE31">
        <v>8353</v>
      </c>
      <c r="AF31" s="7">
        <v>8508</v>
      </c>
      <c r="AG31" s="7">
        <v>1822</v>
      </c>
      <c r="AH31" s="7">
        <v>1483</v>
      </c>
      <c r="AJ31" s="7">
        <f>AG31/(AG31+AE31)*100</f>
        <v>17.906633906633907</v>
      </c>
      <c r="AK31" s="1">
        <f>AH31/(AH31+AF31)*100</f>
        <v>14.843359023120808</v>
      </c>
    </row>
    <row r="32" spans="1:37" x14ac:dyDescent="0.35">
      <c r="AD32" s="13" t="s">
        <v>113</v>
      </c>
      <c r="AE32">
        <v>6200</v>
      </c>
      <c r="AF32">
        <v>7041</v>
      </c>
      <c r="AG32">
        <v>3701</v>
      </c>
      <c r="AH32">
        <v>3591</v>
      </c>
      <c r="AJ32">
        <f t="shared" ref="AJ32:AK34" si="4">AG32/(AG32+AE32)*100</f>
        <v>37.380062619937384</v>
      </c>
      <c r="AK32" s="1">
        <f t="shared" si="4"/>
        <v>33.775395033860043</v>
      </c>
    </row>
    <row r="33" spans="30:37" x14ac:dyDescent="0.35">
      <c r="AD33" s="13" t="s">
        <v>115</v>
      </c>
      <c r="AE33">
        <v>5720</v>
      </c>
      <c r="AF33">
        <v>5927</v>
      </c>
      <c r="AG33">
        <v>3708</v>
      </c>
      <c r="AH33">
        <v>3445</v>
      </c>
      <c r="AJ33">
        <f t="shared" si="4"/>
        <v>39.329656342808654</v>
      </c>
      <c r="AK33" s="1">
        <f t="shared" si="4"/>
        <v>36.758429364063169</v>
      </c>
    </row>
    <row r="34" spans="30:37" x14ac:dyDescent="0.35">
      <c r="AD34" s="13" t="s">
        <v>117</v>
      </c>
      <c r="AE34">
        <v>4263</v>
      </c>
      <c r="AF34">
        <v>3868</v>
      </c>
      <c r="AG34">
        <v>1521</v>
      </c>
      <c r="AH34">
        <v>1199</v>
      </c>
      <c r="AI34" s="14"/>
      <c r="AJ34">
        <f t="shared" si="4"/>
        <v>26.296680497925312</v>
      </c>
      <c r="AK34" s="1">
        <f t="shared" si="4"/>
        <v>23.662916913360963</v>
      </c>
    </row>
    <row r="35" spans="30:37" x14ac:dyDescent="0.35">
      <c r="AJ35" t="s">
        <v>160</v>
      </c>
    </row>
  </sheetData>
  <mergeCells count="9">
    <mergeCell ref="AG29:AH29"/>
    <mergeCell ref="AJ29:AK29"/>
    <mergeCell ref="AE1:AF1"/>
    <mergeCell ref="AE13:AF13"/>
    <mergeCell ref="AG13:AH13"/>
    <mergeCell ref="AJ13:AK13"/>
    <mergeCell ref="AE22:AF22"/>
    <mergeCell ref="AG22:AH22"/>
    <mergeCell ref="AJ22:A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Steady state raw peak areas</vt:lpstr>
      <vt:lpstr>Steady state processed data</vt:lpstr>
      <vt:lpstr>labeled peak raw areas </vt:lpstr>
      <vt:lpstr>labeled peak area processed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2021-11-02T09:24:51Z</dcterms:created>
  <dcterms:modified xsi:type="dcterms:W3CDTF">2022-08-27T04:16:15Z</dcterms:modified>
</cp:coreProperties>
</file>