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ikooinouye/Desktop/Figures/SourceDataForFig3/"/>
    </mc:Choice>
  </mc:AlternateContent>
  <xr:revisionPtr revIDLastSave="0" documentId="13_ncr:1_{0B72C2C0-D955-6A47-8964-159A4ABA34B1}" xr6:coauthVersionLast="47" xr6:coauthVersionMax="47" xr10:uidLastSave="{00000000-0000-0000-0000-000000000000}"/>
  <bookViews>
    <workbookView xWindow="760" yWindow="520" windowWidth="28040" windowHeight="16300" xr2:uid="{5BD1F231-93A1-8044-921B-E46505D319A7}"/>
  </bookViews>
  <sheets>
    <sheet name="3B" sheetId="1" r:id="rId1"/>
    <sheet name="3C" sheetId="2" r:id="rId2"/>
    <sheet name="3D" sheetId="3" r:id="rId3"/>
    <sheet name="3E" sheetId="4" r:id="rId4"/>
    <sheet name="3G" sheetId="5" r:id="rId5"/>
    <sheet name="3H and I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" i="8" l="1"/>
  <c r="R40" i="8"/>
  <c r="S40" i="8" s="1"/>
  <c r="AD33" i="8"/>
  <c r="AC33" i="8"/>
  <c r="AB33" i="8"/>
  <c r="AD31" i="8"/>
  <c r="AC31" i="8"/>
  <c r="AB31" i="8"/>
  <c r="R27" i="8"/>
  <c r="S27" i="8" s="1"/>
  <c r="M27" i="8"/>
  <c r="M26" i="8"/>
  <c r="R26" i="8" s="1"/>
  <c r="S26" i="8" s="1"/>
  <c r="M25" i="8"/>
  <c r="R25" i="8" s="1"/>
  <c r="S25" i="8" s="1"/>
  <c r="M24" i="8"/>
  <c r="R24" i="8" s="1"/>
  <c r="S24" i="8" s="1"/>
  <c r="M23" i="8"/>
  <c r="R23" i="8" s="1"/>
  <c r="S23" i="8" s="1"/>
  <c r="M22" i="8"/>
  <c r="R22" i="8" s="1"/>
  <c r="S22" i="8" s="1"/>
  <c r="M21" i="8"/>
  <c r="R21" i="8" s="1"/>
  <c r="S21" i="8" s="1"/>
  <c r="M20" i="8"/>
  <c r="R20" i="8" s="1"/>
  <c r="S20" i="8" s="1"/>
  <c r="M19" i="8"/>
  <c r="R19" i="8" s="1"/>
  <c r="S19" i="8" s="1"/>
  <c r="M18" i="8"/>
  <c r="R47" i="8" s="1"/>
  <c r="S47" i="8" s="1"/>
  <c r="M17" i="8"/>
  <c r="R17" i="8" s="1"/>
  <c r="S17" i="8" s="1"/>
  <c r="M16" i="8"/>
  <c r="R16" i="8" s="1"/>
  <c r="S16" i="8" s="1"/>
  <c r="M15" i="8"/>
  <c r="R56" i="8" s="1"/>
  <c r="S56" i="8" s="1"/>
  <c r="M14" i="8"/>
  <c r="R43" i="8" s="1"/>
  <c r="S43" i="8" s="1"/>
  <c r="M13" i="8"/>
  <c r="R42" i="8" s="1"/>
  <c r="S42" i="8" s="1"/>
  <c r="M12" i="8"/>
  <c r="R12" i="8" s="1"/>
  <c r="S12" i="8" s="1"/>
  <c r="R10" i="8"/>
  <c r="S10" i="8" s="1"/>
  <c r="M10" i="8"/>
  <c r="R51" i="8" s="1"/>
  <c r="S51" i="8" s="1"/>
  <c r="M9" i="8"/>
  <c r="R50" i="8" s="1"/>
  <c r="S50" i="8" s="1"/>
  <c r="M8" i="8"/>
  <c r="R37" i="8" s="1"/>
  <c r="S37" i="8" s="1"/>
  <c r="M7" i="8"/>
  <c r="R7" i="8" s="1"/>
  <c r="S7" i="8" s="1"/>
  <c r="M5" i="8"/>
  <c r="R34" i="8" s="1"/>
  <c r="S34" i="8" s="1"/>
  <c r="AD4" i="8"/>
  <c r="AC4" i="8"/>
  <c r="AB4" i="8"/>
  <c r="M4" i="8"/>
  <c r="R4" i="8" s="1"/>
  <c r="S4" i="8" s="1"/>
  <c r="M3" i="8"/>
  <c r="R32" i="8" s="1"/>
  <c r="S32" i="8" s="1"/>
  <c r="AD2" i="8"/>
  <c r="AC2" i="8"/>
  <c r="R2" i="8"/>
  <c r="S2" i="8" s="1"/>
  <c r="M2" i="8"/>
  <c r="R31" i="8" s="1"/>
  <c r="S31" i="8" s="1"/>
  <c r="R36" i="8" l="1"/>
  <c r="S36" i="8" s="1"/>
  <c r="R18" i="8"/>
  <c r="S18" i="8" s="1"/>
  <c r="R44" i="8"/>
  <c r="S44" i="8" s="1"/>
  <c r="R45" i="8"/>
  <c r="S45" i="8" s="1"/>
  <c r="R13" i="8"/>
  <c r="S13" i="8" s="1"/>
  <c r="R33" i="8"/>
  <c r="S33" i="8" s="1"/>
  <c r="R48" i="8"/>
  <c r="S48" i="8" s="1"/>
  <c r="R53" i="8"/>
  <c r="S53" i="8" s="1"/>
  <c r="R9" i="8"/>
  <c r="S9" i="8" s="1"/>
  <c r="R54" i="8"/>
  <c r="S54" i="8" s="1"/>
  <c r="R49" i="8"/>
  <c r="S49" i="8" s="1"/>
  <c r="R41" i="8"/>
  <c r="S41" i="8" s="1"/>
  <c r="R5" i="8"/>
  <c r="S5" i="8" s="1"/>
  <c r="R15" i="8"/>
  <c r="S15" i="8" s="1"/>
  <c r="R38" i="8"/>
  <c r="S38" i="8" s="1"/>
  <c r="R46" i="8"/>
  <c r="S46" i="8" s="1"/>
  <c r="R55" i="8"/>
  <c r="S55" i="8" s="1"/>
  <c r="R14" i="8"/>
  <c r="S14" i="8" s="1"/>
  <c r="R8" i="8"/>
  <c r="S8" i="8" s="1"/>
  <c r="R3" i="8"/>
  <c r="S3" i="8" s="1"/>
  <c r="R39" i="8"/>
  <c r="S39" i="8" s="1"/>
  <c r="E286" i="5" l="1"/>
  <c r="D286" i="5"/>
  <c r="C286" i="5"/>
  <c r="I284" i="5"/>
  <c r="H284" i="5"/>
  <c r="G284" i="5"/>
  <c r="J284" i="5" s="1"/>
  <c r="E282" i="5"/>
  <c r="I280" i="5" s="1"/>
  <c r="D282" i="5"/>
  <c r="H280" i="5" s="1"/>
  <c r="C282" i="5"/>
  <c r="G280" i="5" s="1"/>
  <c r="E278" i="5"/>
  <c r="I276" i="5" s="1"/>
  <c r="D278" i="5"/>
  <c r="H276" i="5" s="1"/>
  <c r="C278" i="5"/>
  <c r="G276" i="5" s="1"/>
  <c r="J276" i="5" s="1"/>
  <c r="E274" i="5"/>
  <c r="I272" i="5" s="1"/>
  <c r="D274" i="5"/>
  <c r="H272" i="5" s="1"/>
  <c r="C274" i="5"/>
  <c r="G272" i="5" s="1"/>
  <c r="E270" i="5"/>
  <c r="I268" i="5" s="1"/>
  <c r="D270" i="5"/>
  <c r="H268" i="5" s="1"/>
  <c r="C270" i="5"/>
  <c r="G268" i="5" s="1"/>
  <c r="J268" i="5" s="1"/>
  <c r="E266" i="5"/>
  <c r="I264" i="5" s="1"/>
  <c r="D266" i="5"/>
  <c r="H264" i="5" s="1"/>
  <c r="C266" i="5"/>
  <c r="G264" i="5" s="1"/>
  <c r="E262" i="5"/>
  <c r="D262" i="5"/>
  <c r="C262" i="5"/>
  <c r="G260" i="5" s="1"/>
  <c r="I260" i="5"/>
  <c r="H260" i="5"/>
  <c r="E258" i="5"/>
  <c r="I256" i="5" s="1"/>
  <c r="D258" i="5"/>
  <c r="H256" i="5" s="1"/>
  <c r="J256" i="5" s="1"/>
  <c r="C258" i="5"/>
  <c r="G256" i="5"/>
  <c r="E254" i="5"/>
  <c r="D254" i="5"/>
  <c r="H252" i="5" s="1"/>
  <c r="C254" i="5"/>
  <c r="G252" i="5" s="1"/>
  <c r="I252" i="5"/>
  <c r="E250" i="5"/>
  <c r="I248" i="5" s="1"/>
  <c r="D250" i="5"/>
  <c r="C250" i="5"/>
  <c r="H248" i="5"/>
  <c r="G248" i="5"/>
  <c r="J248" i="5" s="1"/>
  <c r="E246" i="5"/>
  <c r="I244" i="5" s="1"/>
  <c r="D246" i="5"/>
  <c r="H244" i="5" s="1"/>
  <c r="C246" i="5"/>
  <c r="G244" i="5"/>
  <c r="E242" i="5"/>
  <c r="I240" i="5" s="1"/>
  <c r="D242" i="5"/>
  <c r="H240" i="5" s="1"/>
  <c r="C242" i="5"/>
  <c r="G240" i="5" s="1"/>
  <c r="J240" i="5" s="1"/>
  <c r="E238" i="5"/>
  <c r="I236" i="5" s="1"/>
  <c r="D238" i="5"/>
  <c r="H236" i="5" s="1"/>
  <c r="C238" i="5"/>
  <c r="G236" i="5" s="1"/>
  <c r="E234" i="5"/>
  <c r="D234" i="5"/>
  <c r="H232" i="5" s="1"/>
  <c r="C234" i="5"/>
  <c r="G232" i="5" s="1"/>
  <c r="J232" i="5" s="1"/>
  <c r="I232" i="5"/>
  <c r="E230" i="5"/>
  <c r="I228" i="5" s="1"/>
  <c r="D230" i="5"/>
  <c r="H228" i="5" s="1"/>
  <c r="C230" i="5"/>
  <c r="G228" i="5" s="1"/>
  <c r="E226" i="5"/>
  <c r="D226" i="5"/>
  <c r="C226" i="5"/>
  <c r="I224" i="5"/>
  <c r="H224" i="5"/>
  <c r="G224" i="5"/>
  <c r="E214" i="5"/>
  <c r="D214" i="5"/>
  <c r="C214" i="5"/>
  <c r="I212" i="5"/>
  <c r="H212" i="5"/>
  <c r="G212" i="5"/>
  <c r="J212" i="5" s="1"/>
  <c r="E210" i="5"/>
  <c r="I208" i="5" s="1"/>
  <c r="D210" i="5"/>
  <c r="H208" i="5" s="1"/>
  <c r="C210" i="5"/>
  <c r="G208" i="5" s="1"/>
  <c r="E206" i="5"/>
  <c r="I204" i="5" s="1"/>
  <c r="D206" i="5"/>
  <c r="H204" i="5" s="1"/>
  <c r="C206" i="5"/>
  <c r="G204" i="5"/>
  <c r="J204" i="5" s="1"/>
  <c r="E202" i="5"/>
  <c r="I200" i="5" s="1"/>
  <c r="D202" i="5"/>
  <c r="H200" i="5" s="1"/>
  <c r="C202" i="5"/>
  <c r="G200" i="5" s="1"/>
  <c r="E198" i="5"/>
  <c r="I196" i="5" s="1"/>
  <c r="D198" i="5"/>
  <c r="H196" i="5" s="1"/>
  <c r="C198" i="5"/>
  <c r="G196" i="5" s="1"/>
  <c r="J196" i="5" s="1"/>
  <c r="E194" i="5"/>
  <c r="I192" i="5" s="1"/>
  <c r="D194" i="5"/>
  <c r="H192" i="5" s="1"/>
  <c r="C194" i="5"/>
  <c r="G192" i="5" s="1"/>
  <c r="E190" i="5"/>
  <c r="D190" i="5"/>
  <c r="C190" i="5"/>
  <c r="G188" i="5" s="1"/>
  <c r="I188" i="5"/>
  <c r="H188" i="5"/>
  <c r="E186" i="5"/>
  <c r="I184" i="5" s="1"/>
  <c r="D186" i="5"/>
  <c r="H184" i="5" s="1"/>
  <c r="C186" i="5"/>
  <c r="G184" i="5"/>
  <c r="E182" i="5"/>
  <c r="D182" i="5"/>
  <c r="H180" i="5" s="1"/>
  <c r="C182" i="5"/>
  <c r="G180" i="5" s="1"/>
  <c r="J180" i="5" s="1"/>
  <c r="I180" i="5"/>
  <c r="E178" i="5"/>
  <c r="I176" i="5" s="1"/>
  <c r="D178" i="5"/>
  <c r="C178" i="5"/>
  <c r="H176" i="5"/>
  <c r="G176" i="5"/>
  <c r="J176" i="5" s="1"/>
  <c r="E174" i="5"/>
  <c r="I172" i="5" s="1"/>
  <c r="D174" i="5"/>
  <c r="H172" i="5" s="1"/>
  <c r="C174" i="5"/>
  <c r="G172" i="5"/>
  <c r="E170" i="5"/>
  <c r="I168" i="5" s="1"/>
  <c r="D170" i="5"/>
  <c r="H168" i="5" s="1"/>
  <c r="C170" i="5"/>
  <c r="G168" i="5" s="1"/>
  <c r="J168" i="5" s="1"/>
  <c r="E166" i="5"/>
  <c r="I164" i="5" s="1"/>
  <c r="D166" i="5"/>
  <c r="H164" i="5" s="1"/>
  <c r="C166" i="5"/>
  <c r="G164" i="5" s="1"/>
  <c r="E162" i="5"/>
  <c r="D162" i="5"/>
  <c r="H160" i="5" s="1"/>
  <c r="C162" i="5"/>
  <c r="G160" i="5" s="1"/>
  <c r="J160" i="5" s="1"/>
  <c r="I160" i="5"/>
  <c r="E158" i="5"/>
  <c r="I156" i="5" s="1"/>
  <c r="D158" i="5"/>
  <c r="H156" i="5" s="1"/>
  <c r="C158" i="5"/>
  <c r="G156" i="5" s="1"/>
  <c r="E154" i="5"/>
  <c r="D154" i="5"/>
  <c r="C154" i="5"/>
  <c r="I152" i="5"/>
  <c r="H152" i="5"/>
  <c r="G152" i="5"/>
  <c r="E145" i="5"/>
  <c r="D145" i="5"/>
  <c r="C145" i="5"/>
  <c r="O143" i="5"/>
  <c r="I143" i="5"/>
  <c r="H143" i="5"/>
  <c r="G143" i="5"/>
  <c r="E141" i="5"/>
  <c r="I139" i="5" s="1"/>
  <c r="D141" i="5"/>
  <c r="C141" i="5"/>
  <c r="O139" i="5"/>
  <c r="H139" i="5"/>
  <c r="G139" i="5"/>
  <c r="E137" i="5"/>
  <c r="I135" i="5" s="1"/>
  <c r="D137" i="5"/>
  <c r="H135" i="5" s="1"/>
  <c r="C137" i="5"/>
  <c r="G135" i="5" s="1"/>
  <c r="O135" i="5"/>
  <c r="E133" i="5"/>
  <c r="I131" i="5" s="1"/>
  <c r="D133" i="5"/>
  <c r="H131" i="5" s="1"/>
  <c r="C133" i="5"/>
  <c r="G131" i="5" s="1"/>
  <c r="O131" i="5"/>
  <c r="E129" i="5"/>
  <c r="I127" i="5" s="1"/>
  <c r="D129" i="5"/>
  <c r="H127" i="5" s="1"/>
  <c r="C129" i="5"/>
  <c r="G127" i="5" s="1"/>
  <c r="O127" i="5"/>
  <c r="E125" i="5"/>
  <c r="D125" i="5"/>
  <c r="H123" i="5" s="1"/>
  <c r="C125" i="5"/>
  <c r="G123" i="5" s="1"/>
  <c r="O123" i="5"/>
  <c r="I123" i="5"/>
  <c r="E121" i="5"/>
  <c r="I119" i="5" s="1"/>
  <c r="D121" i="5"/>
  <c r="C121" i="5"/>
  <c r="G119" i="5" s="1"/>
  <c r="O119" i="5"/>
  <c r="H119" i="5"/>
  <c r="E117" i="5"/>
  <c r="I115" i="5" s="1"/>
  <c r="D117" i="5"/>
  <c r="H115" i="5" s="1"/>
  <c r="C117" i="5"/>
  <c r="G115" i="5" s="1"/>
  <c r="O115" i="5"/>
  <c r="E113" i="5"/>
  <c r="I111" i="5" s="1"/>
  <c r="D113" i="5"/>
  <c r="H111" i="5" s="1"/>
  <c r="C113" i="5"/>
  <c r="G111" i="5" s="1"/>
  <c r="O111" i="5"/>
  <c r="E109" i="5"/>
  <c r="I107" i="5" s="1"/>
  <c r="D109" i="5"/>
  <c r="C109" i="5"/>
  <c r="G107" i="5" s="1"/>
  <c r="O107" i="5"/>
  <c r="H107" i="5"/>
  <c r="E105" i="5"/>
  <c r="I103" i="5" s="1"/>
  <c r="D105" i="5"/>
  <c r="H103" i="5" s="1"/>
  <c r="C105" i="5"/>
  <c r="O103" i="5"/>
  <c r="G103" i="5"/>
  <c r="E101" i="5"/>
  <c r="I99" i="5" s="1"/>
  <c r="D101" i="5"/>
  <c r="H99" i="5" s="1"/>
  <c r="C101" i="5"/>
  <c r="G99" i="5" s="1"/>
  <c r="O99" i="5"/>
  <c r="E97" i="5"/>
  <c r="I95" i="5" s="1"/>
  <c r="D97" i="5"/>
  <c r="H95" i="5" s="1"/>
  <c r="C97" i="5"/>
  <c r="G95" i="5" s="1"/>
  <c r="O95" i="5"/>
  <c r="E93" i="5"/>
  <c r="I91" i="5" s="1"/>
  <c r="D93" i="5"/>
  <c r="H91" i="5" s="1"/>
  <c r="C93" i="5"/>
  <c r="G91" i="5" s="1"/>
  <c r="O91" i="5"/>
  <c r="E89" i="5"/>
  <c r="D89" i="5"/>
  <c r="H87" i="5" s="1"/>
  <c r="C89" i="5"/>
  <c r="G87" i="5" s="1"/>
  <c r="O87" i="5"/>
  <c r="I87" i="5"/>
  <c r="E85" i="5"/>
  <c r="D85" i="5"/>
  <c r="C85" i="5"/>
  <c r="O83" i="5"/>
  <c r="I83" i="5"/>
  <c r="H83" i="5"/>
  <c r="G83" i="5"/>
  <c r="E74" i="5"/>
  <c r="I72" i="5" s="1"/>
  <c r="D74" i="5"/>
  <c r="C74" i="5"/>
  <c r="H72" i="5"/>
  <c r="G72" i="5"/>
  <c r="E70" i="5"/>
  <c r="I68" i="5" s="1"/>
  <c r="D70" i="5"/>
  <c r="H68" i="5" s="1"/>
  <c r="C70" i="5"/>
  <c r="G68" i="5" s="1"/>
  <c r="E66" i="5"/>
  <c r="I64" i="5" s="1"/>
  <c r="D66" i="5"/>
  <c r="H64" i="5" s="1"/>
  <c r="C66" i="5"/>
  <c r="G64" i="5" s="1"/>
  <c r="E62" i="5"/>
  <c r="D62" i="5"/>
  <c r="C62" i="5"/>
  <c r="G60" i="5" s="1"/>
  <c r="I60" i="5"/>
  <c r="H60" i="5"/>
  <c r="E58" i="5"/>
  <c r="D58" i="5"/>
  <c r="C58" i="5"/>
  <c r="O57" i="5"/>
  <c r="I56" i="5"/>
  <c r="H56" i="5"/>
  <c r="G56" i="5"/>
  <c r="O54" i="5"/>
  <c r="E54" i="5"/>
  <c r="I52" i="5" s="1"/>
  <c r="D54" i="5"/>
  <c r="C54" i="5"/>
  <c r="H52" i="5"/>
  <c r="G52" i="5"/>
  <c r="O51" i="5"/>
  <c r="E50" i="5"/>
  <c r="I48" i="5" s="1"/>
  <c r="D50" i="5"/>
  <c r="H48" i="5" s="1"/>
  <c r="C50" i="5"/>
  <c r="O48" i="5"/>
  <c r="G48" i="5"/>
  <c r="E46" i="5"/>
  <c r="I44" i="5" s="1"/>
  <c r="D46" i="5"/>
  <c r="H44" i="5" s="1"/>
  <c r="C46" i="5"/>
  <c r="G44" i="5" s="1"/>
  <c r="O45" i="5"/>
  <c r="O42" i="5"/>
  <c r="E42" i="5"/>
  <c r="I40" i="5" s="1"/>
  <c r="D42" i="5"/>
  <c r="H40" i="5" s="1"/>
  <c r="C42" i="5"/>
  <c r="G40" i="5" s="1"/>
  <c r="O39" i="5"/>
  <c r="E38" i="5"/>
  <c r="I36" i="5" s="1"/>
  <c r="D38" i="5"/>
  <c r="H36" i="5" s="1"/>
  <c r="C38" i="5"/>
  <c r="G36" i="5" s="1"/>
  <c r="O36" i="5"/>
  <c r="E34" i="5"/>
  <c r="I32" i="5" s="1"/>
  <c r="D34" i="5"/>
  <c r="H32" i="5" s="1"/>
  <c r="C34" i="5"/>
  <c r="G32" i="5" s="1"/>
  <c r="O33" i="5"/>
  <c r="O30" i="5"/>
  <c r="E30" i="5"/>
  <c r="I28" i="5" s="1"/>
  <c r="D30" i="5"/>
  <c r="H28" i="5" s="1"/>
  <c r="C30" i="5"/>
  <c r="G28" i="5" s="1"/>
  <c r="O27" i="5"/>
  <c r="E26" i="5"/>
  <c r="D26" i="5"/>
  <c r="H24" i="5" s="1"/>
  <c r="C26" i="5"/>
  <c r="G24" i="5" s="1"/>
  <c r="O24" i="5"/>
  <c r="I24" i="5"/>
  <c r="E22" i="5"/>
  <c r="D22" i="5"/>
  <c r="C22" i="5"/>
  <c r="G20" i="5" s="1"/>
  <c r="O21" i="5"/>
  <c r="I20" i="5"/>
  <c r="H20" i="5"/>
  <c r="O18" i="5"/>
  <c r="E18" i="5"/>
  <c r="I16" i="5" s="1"/>
  <c r="D18" i="5"/>
  <c r="C18" i="5"/>
  <c r="G16" i="5" s="1"/>
  <c r="H16" i="5"/>
  <c r="O15" i="5"/>
  <c r="E14" i="5"/>
  <c r="I12" i="5" s="1"/>
  <c r="D14" i="5"/>
  <c r="H12" i="5" s="1"/>
  <c r="C14" i="5"/>
  <c r="G12" i="5" s="1"/>
  <c r="O12" i="5"/>
  <c r="O41" i="4"/>
  <c r="O40" i="4"/>
  <c r="O39" i="4"/>
  <c r="Q38" i="4" s="1"/>
  <c r="O38" i="4"/>
  <c r="O37" i="4"/>
  <c r="Q36" i="4" s="1"/>
  <c r="O36" i="4"/>
  <c r="O35" i="4"/>
  <c r="O34" i="4"/>
  <c r="O30" i="4"/>
  <c r="O29" i="4"/>
  <c r="O28" i="4"/>
  <c r="Q27" i="4" s="1"/>
  <c r="O27" i="4"/>
  <c r="O26" i="4"/>
  <c r="Q25" i="4" s="1"/>
  <c r="O25" i="4"/>
  <c r="O24" i="4"/>
  <c r="O23" i="4"/>
  <c r="O19" i="4"/>
  <c r="O18" i="4"/>
  <c r="O17" i="4"/>
  <c r="Q16" i="4" s="1"/>
  <c r="O16" i="4"/>
  <c r="O15" i="4"/>
  <c r="O14" i="4"/>
  <c r="Q14" i="4" s="1"/>
  <c r="O13" i="4"/>
  <c r="O12" i="4"/>
  <c r="Q12" i="4" s="1"/>
  <c r="J184" i="5" l="1"/>
  <c r="J252" i="5"/>
  <c r="J152" i="5"/>
  <c r="J224" i="5"/>
  <c r="J228" i="5"/>
  <c r="J156" i="5"/>
  <c r="Q29" i="4"/>
  <c r="Q18" i="4"/>
  <c r="Q34" i="4"/>
  <c r="J188" i="5"/>
  <c r="J260" i="5"/>
  <c r="J192" i="5"/>
  <c r="Q23" i="4"/>
  <c r="Q40" i="4"/>
  <c r="J264" i="5"/>
  <c r="J172" i="5"/>
  <c r="J208" i="5"/>
  <c r="J244" i="5"/>
  <c r="J280" i="5"/>
  <c r="J200" i="5"/>
  <c r="J272" i="5"/>
  <c r="J164" i="5"/>
  <c r="J236" i="5"/>
</calcChain>
</file>

<file path=xl/sharedStrings.xml><?xml version="1.0" encoding="utf-8"?>
<sst xmlns="http://schemas.openxmlformats.org/spreadsheetml/2006/main" count="2447" uniqueCount="519">
  <si>
    <t>Ctr pLNA</t>
  </si>
  <si>
    <t>329/495 pLNA</t>
  </si>
  <si>
    <t>Rep1</t>
  </si>
  <si>
    <t>Rep2</t>
  </si>
  <si>
    <t>Rep3</t>
  </si>
  <si>
    <t>Prr7 3' UTR-WT</t>
  </si>
  <si>
    <t>Prr7 3' UTR-Mut</t>
  </si>
  <si>
    <t>495 pLNA</t>
  </si>
  <si>
    <t>Rep4</t>
  </si>
  <si>
    <t>329 pLNA</t>
  </si>
  <si>
    <t>17-06-20</t>
  </si>
  <si>
    <t>30-09-21</t>
  </si>
  <si>
    <t>25-05-21</t>
  </si>
  <si>
    <t>(-)</t>
  </si>
  <si>
    <t>miR-329</t>
  </si>
  <si>
    <t>miR-495</t>
  </si>
  <si>
    <t>PTX/Mock</t>
  </si>
  <si>
    <t xml:space="preserve">329/495 mix raw values </t>
  </si>
  <si>
    <t>Prr7 WT + pLNA CTR</t>
  </si>
  <si>
    <t>Prr7 WT + pLNA CTR 48h PTX</t>
  </si>
  <si>
    <t>Prr7 WT + pLNA 329/495</t>
  </si>
  <si>
    <t>Prr7 WT + pLNA 329/495 PTX</t>
  </si>
  <si>
    <t>Prr7 MUT3 + pLNA CTR</t>
  </si>
  <si>
    <t>Prr7 MUT3 + pLNA CTR 48h PTX</t>
  </si>
  <si>
    <t>Prr7 MUT3 + pLNA 329/495</t>
  </si>
  <si>
    <t>Prr7 MUT3 + pLNA 329/495 48h PTX</t>
  </si>
  <si>
    <t>190703</t>
  </si>
  <si>
    <t>190807</t>
  </si>
  <si>
    <t>190821</t>
  </si>
  <si>
    <t>495 pLNA raw</t>
  </si>
  <si>
    <t>Prr7 WT + pLNA 495</t>
  </si>
  <si>
    <t>Prr7 WT + pLNA 495 PTX</t>
  </si>
  <si>
    <t>Prr7 MUT3 + pLNA 495</t>
  </si>
  <si>
    <t>Prr7 MUT3 + pLNA 495 48h PTX</t>
  </si>
  <si>
    <t>190828</t>
  </si>
  <si>
    <t>190904</t>
  </si>
  <si>
    <t>190911</t>
  </si>
  <si>
    <t>200226</t>
  </si>
  <si>
    <t>329 pLNA raw</t>
  </si>
  <si>
    <t>Prr7 WT + pLNA 329</t>
  </si>
  <si>
    <t>Prr7 WT + pLNA 329 PTX</t>
  </si>
  <si>
    <t>Prr7 MUT3 + pLNA 329</t>
  </si>
  <si>
    <t>Prr7 MUT3 + pLNA 329 48h PTX</t>
  </si>
  <si>
    <t>191009</t>
  </si>
  <si>
    <t>Mock Ctr</t>
  </si>
  <si>
    <t>PTX Ctr</t>
  </si>
  <si>
    <t>Mock 329</t>
  </si>
  <si>
    <t>PTX 329</t>
  </si>
  <si>
    <t>Mock 495</t>
  </si>
  <si>
    <t>PTX 495</t>
  </si>
  <si>
    <t>Mock 329 495</t>
  </si>
  <si>
    <t>PTX 329 495</t>
  </si>
  <si>
    <t xml:space="preserve">Mock 329 495 </t>
  </si>
  <si>
    <t xml:space="preserve">PTX 329 495 </t>
  </si>
  <si>
    <t>pTracer dual color rep1</t>
  </si>
  <si>
    <t xml:space="preserve">Proportion GFP only </t>
  </si>
  <si>
    <t xml:space="preserve">329 Ctr pLNA Mock </t>
  </si>
  <si>
    <t xml:space="preserve">Ctr Mock </t>
  </si>
  <si>
    <t>Average</t>
  </si>
  <si>
    <t xml:space="preserve">GFP only (+) </t>
  </si>
  <si>
    <t xml:space="preserve">dsRed+ (-) </t>
  </si>
  <si>
    <t xml:space="preserve">total </t>
  </si>
  <si>
    <t>Ctr PTX</t>
  </si>
  <si>
    <t xml:space="preserve">329 Ctr pLNA PTX </t>
  </si>
  <si>
    <t xml:space="preserve">Ctr Ctr pLNA Mock </t>
  </si>
  <si>
    <t xml:space="preserve">329 329 pLNA Mock </t>
  </si>
  <si>
    <t>Ctr Ctr pLNA PTX</t>
  </si>
  <si>
    <t>329 329 pLNA PTX</t>
  </si>
  <si>
    <t xml:space="preserve">329 Mock </t>
  </si>
  <si>
    <t xml:space="preserve">329 PTX </t>
  </si>
  <si>
    <t xml:space="preserve">495 495 pLNA Mock </t>
  </si>
  <si>
    <t>495 495 pLNA PTX</t>
  </si>
  <si>
    <t xml:space="preserve">495 Mock </t>
  </si>
  <si>
    <t xml:space="preserve">495 Ctr pLNA Mock </t>
  </si>
  <si>
    <t>495 PTX</t>
  </si>
  <si>
    <t xml:space="preserve">495 Ctr pLNA PTX </t>
  </si>
  <si>
    <t>pTracer dual color rep2</t>
  </si>
  <si>
    <t>pTracer dual color rep3</t>
  </si>
  <si>
    <t xml:space="preserve">Ctr sensor Mock </t>
  </si>
  <si>
    <t>Ctr sensor PTX</t>
  </si>
  <si>
    <t xml:space="preserve">Ctr sensor Ctr pLNA Mock </t>
  </si>
  <si>
    <t xml:space="preserve">Ctr sensor Ctr pLNA PTX </t>
  </si>
  <si>
    <t xml:space="preserve">329 sensor Mock </t>
  </si>
  <si>
    <t xml:space="preserve">329 sensor PTX </t>
  </si>
  <si>
    <t xml:space="preserve">329 sensor Ctr pLNA Mock </t>
  </si>
  <si>
    <t>329 sensor Ctr pLNA PTX</t>
  </si>
  <si>
    <t xml:space="preserve">329 sensor 329 pLNA Mock </t>
  </si>
  <si>
    <t>329 sensor 329 pLNA PTX</t>
  </si>
  <si>
    <t xml:space="preserve">495 sensor Mock </t>
  </si>
  <si>
    <t>495 sensor PTX</t>
  </si>
  <si>
    <t xml:space="preserve">495 sensor Ctr pLNA Mock </t>
  </si>
  <si>
    <t>495 sensor Ctr pLNA PTX</t>
  </si>
  <si>
    <t xml:space="preserve">495 sensor 495 pLNA Mock </t>
  </si>
  <si>
    <t>495 sensor 495 pLNA PTX</t>
  </si>
  <si>
    <t>pTracer dual color rep4</t>
  </si>
  <si>
    <t>total count</t>
  </si>
  <si>
    <t>U6</t>
  </si>
  <si>
    <t>PC1</t>
  </si>
  <si>
    <t>Mock Cell Body</t>
  </si>
  <si>
    <t>CELL BODY</t>
  </si>
  <si>
    <t>PD1</t>
  </si>
  <si>
    <t xml:space="preserve">Mock Dendrite </t>
  </si>
  <si>
    <t>CC1</t>
  </si>
  <si>
    <t>PTX Cell Body</t>
  </si>
  <si>
    <t>DENDRITE</t>
  </si>
  <si>
    <t>CD1</t>
  </si>
  <si>
    <t xml:space="preserve">PTX Dendrite </t>
  </si>
  <si>
    <t>PC2</t>
  </si>
  <si>
    <t>PD2</t>
  </si>
  <si>
    <t>CC2</t>
  </si>
  <si>
    <t>CD2</t>
  </si>
  <si>
    <t>PC3</t>
  </si>
  <si>
    <t>PD3</t>
  </si>
  <si>
    <t>CC3</t>
  </si>
  <si>
    <t>CD3</t>
  </si>
  <si>
    <t>A01</t>
  </si>
  <si>
    <t>SYBR</t>
  </si>
  <si>
    <t>1</t>
  </si>
  <si>
    <t>PC</t>
  </si>
  <si>
    <t>A02</t>
  </si>
  <si>
    <t>PD</t>
  </si>
  <si>
    <t>A03</t>
  </si>
  <si>
    <t>CC</t>
  </si>
  <si>
    <t>A04</t>
  </si>
  <si>
    <t>CD</t>
  </si>
  <si>
    <t>A05</t>
  </si>
  <si>
    <t>2</t>
  </si>
  <si>
    <t>A06</t>
  </si>
  <si>
    <t>A07</t>
  </si>
  <si>
    <t>A08</t>
  </si>
  <si>
    <t>A09</t>
  </si>
  <si>
    <t>3</t>
  </si>
  <si>
    <t>A10</t>
  </si>
  <si>
    <t>A11</t>
  </si>
  <si>
    <t>A12</t>
  </si>
  <si>
    <t>A13</t>
  </si>
  <si>
    <t>Unkn</t>
  </si>
  <si>
    <t/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</si>
  <si>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</si>
  <si>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</si>
  <si>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</si>
  <si>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</si>
  <si>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</si>
  <si>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</si>
  <si>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</si>
  <si>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</si>
  <si>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</si>
  <si>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</si>
  <si>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</si>
  <si>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</si>
  <si>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</si>
  <si>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</si>
  <si>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</si>
  <si>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</si>
  <si>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</si>
  <si>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</si>
  <si>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</si>
  <si>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</si>
  <si>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</si>
  <si>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</si>
  <si>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</si>
  <si>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</si>
  <si>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</si>
  <si>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</si>
  <si>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</si>
  <si>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</si>
  <si>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</si>
  <si>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</si>
  <si>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</si>
  <si>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</si>
  <si>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</si>
  <si>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</si>
  <si>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</si>
  <si>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</si>
  <si>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</si>
  <si>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</si>
  <si>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</si>
  <si>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</si>
  <si>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</si>
  <si>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</si>
  <si>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</si>
  <si>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</si>
  <si>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</si>
  <si>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</si>
  <si>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</si>
  <si>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</si>
  <si>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</si>
  <si>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</si>
  <si>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</si>
  <si>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</si>
  <si>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</si>
  <si>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</si>
  <si>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</si>
  <si>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</si>
  <si>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</si>
  <si>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</si>
  <si>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</si>
  <si>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</si>
  <si>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495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</si>
  <si>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</si>
  <si>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</si>
  <si>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</si>
  <si>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</si>
  <si>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</si>
  <si>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</si>
  <si>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</si>
  <si>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</si>
  <si>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</si>
  <si>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</si>
  <si>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</si>
  <si>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</si>
  <si>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</si>
  <si>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</si>
  <si>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</si>
  <si>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</si>
  <si>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</si>
  <si>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</si>
  <si>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</si>
  <si>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</si>
  <si>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</si>
  <si>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</si>
  <si>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</si>
  <si>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</si>
  <si>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</si>
  <si>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</si>
  <si>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</si>
  <si>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</si>
  <si>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</si>
  <si>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</si>
  <si>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</si>
  <si>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</si>
  <si>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</si>
  <si>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</si>
  <si>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</si>
  <si>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</si>
  <si>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</si>
  <si>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</si>
  <si>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</si>
  <si>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</si>
  <si>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</si>
  <si>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</si>
  <si>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</si>
  <si>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</si>
  <si>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</si>
  <si>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</si>
  <si>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</si>
  <si>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</si>
  <si>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</si>
  <si>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</si>
  <si>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</si>
  <si>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</si>
  <si>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</si>
  <si>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</si>
  <si>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</si>
  <si>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</si>
  <si>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</si>
  <si>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</si>
  <si>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</si>
  <si>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</si>
  <si>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</si>
  <si>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</si>
  <si>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</si>
  <si>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</si>
  <si>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</si>
  <si>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</si>
  <si>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</si>
  <si>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</si>
  <si>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</si>
  <si>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</si>
  <si>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</si>
  <si>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</si>
  <si>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</si>
  <si>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</si>
  <si>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</si>
  <si>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</si>
  <si>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</si>
  <si>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</si>
  <si>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</si>
  <si>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</si>
  <si>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</si>
  <si>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</si>
  <si>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</si>
  <si>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</si>
  <si>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</si>
  <si>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</si>
  <si>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</si>
  <si>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</si>
  <si>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</si>
  <si>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</si>
  <si>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</si>
  <si>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</si>
  <si>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</si>
  <si>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</si>
  <si>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</si>
  <si>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</si>
  <si>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</si>
  <si>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</si>
  <si>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</si>
  <si>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</si>
  <si>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</si>
  <si>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</si>
  <si>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</si>
  <si>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</si>
  <si>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</si>
  <si>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</si>
  <si>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</si>
  <si>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</si>
  <si>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</si>
  <si>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</si>
  <si>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</si>
  <si>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</si>
  <si>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</si>
  <si>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</si>
  <si>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</si>
  <si>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</si>
  <si>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</si>
  <si>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</si>
  <si>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</si>
  <si>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</si>
  <si>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</si>
  <si>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</si>
  <si>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</si>
  <si>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</si>
  <si>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</si>
  <si>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</si>
  <si>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</si>
  <si>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</si>
  <si>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</si>
  <si>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</si>
  <si>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</si>
  <si>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</si>
  <si>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</si>
  <si>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</si>
  <si>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</si>
  <si>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</si>
  <si>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</si>
  <si>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</si>
  <si>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</si>
  <si>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</si>
  <si>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</si>
  <si>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</si>
  <si>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</si>
  <si>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</si>
  <si>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</si>
  <si>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</si>
  <si>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</si>
  <si>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</si>
  <si>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</si>
  <si>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</si>
  <si>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</si>
  <si>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</si>
  <si>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</si>
  <si>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</si>
  <si>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</si>
  <si>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</si>
  <si>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</si>
  <si>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</si>
  <si>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</si>
  <si>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</si>
  <si>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</si>
  <si>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</si>
  <si>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</si>
  <si>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</si>
  <si>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</si>
  <si>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</si>
  <si>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</si>
  <si>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</si>
  <si>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</si>
  <si>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</si>
  <si>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</si>
  <si>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</si>
  <si>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</si>
  <si>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</si>
  <si>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</si>
  <si>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</si>
  <si>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</si>
  <si>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</si>
  <si>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</si>
  <si>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</si>
  <si>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</si>
  <si>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</si>
  <si>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</si>
  <si>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</si>
  <si>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</si>
  <si>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</si>
  <si>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</si>
  <si>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</si>
  <si>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</si>
  <si>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</si>
  <si>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</si>
  <si>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</si>
  <si>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</si>
  <si>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</si>
  <si>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</si>
  <si>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</si>
  <si>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</si>
  <si>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</si>
  <si>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</si>
  <si>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</si>
  <si>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</si>
  <si>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</si>
  <si>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</si>
  <si>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</si>
  <si>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</si>
  <si>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</si>
  <si>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</si>
  <si>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</si>
  <si>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</si>
  <si>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</si>
  <si>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</si>
  <si>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</si>
  <si>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</si>
  <si>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</si>
  <si>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</si>
  <si>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</si>
  <si>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</si>
  <si>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</si>
  <si>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</si>
  <si>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</si>
  <si>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</si>
  <si>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</si>
  <si>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</si>
  <si>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</si>
  <si>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</si>
  <si>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</si>
  <si>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</si>
  <si>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</si>
  <si>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</si>
  <si>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</si>
  <si>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</si>
  <si>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</si>
  <si>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</si>
  <si>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</si>
  <si>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</si>
  <si>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</si>
  <si>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</si>
  <si>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</si>
  <si>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</si>
  <si>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</si>
  <si>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</si>
  <si>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</si>
  <si>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</si>
  <si>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</si>
  <si>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</si>
  <si>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</si>
  <si>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</si>
  <si>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</si>
  <si>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</si>
  <si>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</si>
  <si>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</si>
  <si>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</si>
  <si>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</si>
  <si>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</si>
  <si>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</si>
  <si>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</si>
  <si>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</si>
  <si>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</si>
  <si>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</si>
  <si>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</si>
  <si>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</si>
  <si>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</si>
  <si>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</si>
  <si>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</si>
  <si>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</si>
  <si>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</si>
  <si>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</si>
  <si>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</si>
  <si>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</si>
  <si>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</si>
  <si>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</si>
  <si>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</si>
  <si>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</si>
  <si>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</si>
  <si>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</si>
  <si>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</si>
  <si>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</si>
  <si>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</si>
  <si>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</si>
  <si>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</si>
  <si>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</si>
  <si>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</si>
  <si>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</si>
  <si>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</si>
  <si>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</si>
  <si>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</si>
  <si>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</si>
  <si>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</si>
  <si>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</si>
  <si>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</si>
  <si>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</si>
  <si>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</si>
  <si>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</si>
  <si>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</si>
  <si>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</si>
  <si>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</si>
  <si>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</si>
  <si>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</si>
  <si>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</si>
  <si>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</si>
  <si>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</si>
  <si>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</si>
  <si>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</si>
  <si>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</si>
  <si>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</si>
  <si>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</si>
  <si>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</si>
  <si>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</si>
  <si>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</si>
  <si>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</si>
  <si>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</si>
  <si>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Well</t>
  </si>
  <si>
    <t>Fluor</t>
  </si>
  <si>
    <t>Target</t>
  </si>
  <si>
    <t>Content</t>
  </si>
  <si>
    <t>Sample</t>
  </si>
  <si>
    <t>Cq</t>
  </si>
  <si>
    <t>SQ</t>
  </si>
  <si>
    <t xml:space="preserve">CELL BODY </t>
  </si>
  <si>
    <t>DENDRITES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</si>
</sst>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.00;\-###0.00"/>
    <numFmt numFmtId="165" formatCode="0.000000000000000"/>
    <numFmt numFmtId="166" formatCode="0.00000000000000"/>
    <numFmt numFmtId="167" formatCode="0.0000000000000"/>
    <numFmt numFmtId="168" formatCode="###0.00000;\-###0.00000"/>
  </numFmts>
  <fonts count="12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25"/>
      <name val="Microsoft Sans Serif"/>
      <family val="2"/>
    </font>
    <font>
      <sz val="8.25"/>
      <name val="Microsoft Sans Serif"/>
      <family val="2"/>
    </font>
    <font>
      <sz val="8.25"/>
      <color theme="4" tint="-0.249977111117893"/>
      <name val="Microsoft Sans Serif"/>
      <family val="2"/>
    </font>
    <font>
      <sz val="8.25"/>
      <color theme="5"/>
      <name val="Microsoft Sans Serif"/>
      <family val="2"/>
    </font>
    <font>
      <sz val="8.25"/>
      <color theme="9"/>
      <name val="Microsoft Sans Serif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9C4E9"/>
        <bgColor rgb="FF000000"/>
      </patternFill>
    </fill>
    <fill>
      <patternFill patternType="solid">
        <fgColor rgb="FFD3DCE9"/>
        <bgColor rgb="FF000000"/>
      </patternFill>
    </fill>
    <fill>
      <patternFill patternType="solid">
        <fgColor rgb="FFE4ECF7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2" borderId="0" xfId="0" applyFont="1" applyFill="1"/>
    <xf numFmtId="49" fontId="5" fillId="3" borderId="0" xfId="1" applyNumberFormat="1" applyFill="1" applyAlignment="1">
      <alignment horizontal="center" vertical="center"/>
      <protection locked="0"/>
    </xf>
    <xf numFmtId="0" fontId="5" fillId="4" borderId="0" xfId="1" applyFill="1" applyAlignment="1">
      <alignment horizontal="center" vertical="center" wrapText="1"/>
      <protection locked="0"/>
    </xf>
    <xf numFmtId="0" fontId="5" fillId="4" borderId="0" xfId="1" applyFill="1" applyAlignment="1">
      <alignment horizontal="center" vertical="center"/>
      <protection locked="0"/>
    </xf>
    <xf numFmtId="0" fontId="5" fillId="5" borderId="0" xfId="1" applyFill="1" applyAlignment="1">
      <alignment horizontal="center" vertical="center"/>
      <protection locked="0"/>
    </xf>
    <xf numFmtId="49" fontId="5" fillId="0" borderId="0" xfId="1" applyNumberFormat="1" applyAlignment="1" applyProtection="1">
      <alignment vertical="center"/>
    </xf>
    <xf numFmtId="164" fontId="5" fillId="0" borderId="0" xfId="1" applyNumberFormat="1" applyAlignment="1" applyProtection="1">
      <alignment vertical="center"/>
    </xf>
    <xf numFmtId="168" fontId="5" fillId="0" borderId="0" xfId="1" applyNumberFormat="1" applyAlignment="1" applyProtection="1">
      <alignment vertical="center"/>
    </xf>
    <xf numFmtId="0" fontId="5" fillId="0" borderId="0" xfId="1" applyAlignment="1" applyProtection="1">
      <alignment vertical="center"/>
    </xf>
    <xf numFmtId="0" fontId="4" fillId="0" borderId="0" xfId="1" applyFont="1" applyAlignment="1" applyProtection="1">
      <alignment vertical="center"/>
    </xf>
    <xf numFmtId="164" fontId="4" fillId="0" borderId="0" xfId="1" applyNumberFormat="1" applyFont="1" applyAlignment="1" applyProtection="1">
      <alignment vertical="center"/>
    </xf>
    <xf numFmtId="165" fontId="5" fillId="0" borderId="0" xfId="1" applyNumberForma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166" fontId="5" fillId="0" borderId="0" xfId="1" applyNumberFormat="1" applyAlignment="1" applyProtection="1">
      <alignment vertical="center"/>
    </xf>
    <xf numFmtId="167" fontId="5" fillId="0" borderId="0" xfId="1" applyNumberFormat="1" applyAlignment="1" applyProtection="1">
      <alignment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CF3ED971-96DB-874A-ACAD-A4660CAEF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275E-1ADC-D243-BDA0-EF4C2298ADC4}">
  <dimension ref="B2:AM16"/>
  <sheetViews>
    <sheetView tabSelected="1" workbookViewId="0">
      <selection activeCell="P23" sqref="P23"/>
    </sheetView>
  </sheetViews>
  <sheetFormatPr baseColWidth="10" defaultRowHeight="16" x14ac:dyDescent="0.2"/>
  <cols>
    <col min="2" max="2" width="20.83203125" customWidth="1"/>
  </cols>
  <sheetData>
    <row r="2" spans="2:39" x14ac:dyDescent="0.2">
      <c r="B2" s="24"/>
      <c r="C2" s="32" t="s">
        <v>0</v>
      </c>
      <c r="D2" s="32"/>
      <c r="E2" s="32"/>
      <c r="F2" s="32" t="s">
        <v>1</v>
      </c>
      <c r="G2" s="32"/>
      <c r="H2" s="32"/>
    </row>
    <row r="3" spans="2:39" x14ac:dyDescent="0.2">
      <c r="B3" s="24"/>
      <c r="C3" s="29" t="s">
        <v>2</v>
      </c>
      <c r="D3" s="29" t="s">
        <v>3</v>
      </c>
      <c r="E3" s="29" t="s">
        <v>4</v>
      </c>
      <c r="F3" s="29" t="s">
        <v>2</v>
      </c>
      <c r="G3" s="29" t="s">
        <v>3</v>
      </c>
      <c r="H3" s="29" t="s">
        <v>4</v>
      </c>
    </row>
    <row r="4" spans="2:39" x14ac:dyDescent="0.2">
      <c r="B4" s="30" t="s">
        <v>5</v>
      </c>
      <c r="C4" s="31">
        <v>0.75</v>
      </c>
      <c r="D4" s="31">
        <v>0.64509700000000003</v>
      </c>
      <c r="E4" s="31">
        <v>0.69152999999999998</v>
      </c>
      <c r="F4" s="31">
        <v>1.1499999999999999</v>
      </c>
      <c r="G4" s="31">
        <v>1.446501</v>
      </c>
      <c r="H4" s="31">
        <v>0.95705799999999996</v>
      </c>
    </row>
    <row r="5" spans="2:39" x14ac:dyDescent="0.2">
      <c r="B5" s="30" t="s">
        <v>6</v>
      </c>
      <c r="C5" s="31">
        <v>0.9</v>
      </c>
      <c r="D5" s="31">
        <v>0.95364499999999996</v>
      </c>
      <c r="E5" s="31">
        <v>0.80448399999999998</v>
      </c>
      <c r="F5" s="31">
        <v>1.01</v>
      </c>
      <c r="G5" s="31">
        <v>1.0797159999999999</v>
      </c>
      <c r="H5" s="31">
        <v>0.774177</v>
      </c>
    </row>
    <row r="12" spans="2:39" x14ac:dyDescent="0.2">
      <c r="B12" t="s">
        <v>17</v>
      </c>
    </row>
    <row r="14" spans="2:39" x14ac:dyDescent="0.2">
      <c r="B14" t="s">
        <v>18</v>
      </c>
      <c r="G14" t="s">
        <v>19</v>
      </c>
      <c r="L14" t="s">
        <v>20</v>
      </c>
      <c r="Q14" t="s">
        <v>21</v>
      </c>
      <c r="V14" t="s">
        <v>22</v>
      </c>
      <c r="AA14" t="s">
        <v>23</v>
      </c>
      <c r="AF14" t="s">
        <v>24</v>
      </c>
      <c r="AK14" t="s">
        <v>25</v>
      </c>
    </row>
    <row r="15" spans="2:39" x14ac:dyDescent="0.2">
      <c r="B15" t="s">
        <v>26</v>
      </c>
      <c r="C15" t="s">
        <v>27</v>
      </c>
      <c r="D15" t="s">
        <v>28</v>
      </c>
      <c r="G15" t="s">
        <v>26</v>
      </c>
      <c r="H15" t="s">
        <v>27</v>
      </c>
      <c r="I15" t="s">
        <v>28</v>
      </c>
      <c r="L15" t="s">
        <v>26</v>
      </c>
      <c r="M15" t="s">
        <v>27</v>
      </c>
      <c r="N15" t="s">
        <v>28</v>
      </c>
      <c r="Q15" t="s">
        <v>26</v>
      </c>
      <c r="R15" t="s">
        <v>27</v>
      </c>
      <c r="S15" t="s">
        <v>28</v>
      </c>
      <c r="V15" t="s">
        <v>26</v>
      </c>
      <c r="W15" t="s">
        <v>27</v>
      </c>
      <c r="X15" t="s">
        <v>28</v>
      </c>
      <c r="AA15" t="s">
        <v>26</v>
      </c>
      <c r="AB15" t="s">
        <v>27</v>
      </c>
      <c r="AC15" t="s">
        <v>28</v>
      </c>
      <c r="AF15" t="s">
        <v>26</v>
      </c>
      <c r="AG15" t="s">
        <v>27</v>
      </c>
      <c r="AH15" t="s">
        <v>28</v>
      </c>
      <c r="AK15" t="s">
        <v>26</v>
      </c>
      <c r="AL15" t="s">
        <v>27</v>
      </c>
      <c r="AM15" t="s">
        <v>28</v>
      </c>
    </row>
    <row r="16" spans="2:39" x14ac:dyDescent="0.2">
      <c r="B16">
        <v>1</v>
      </c>
      <c r="C16">
        <v>1</v>
      </c>
      <c r="D16">
        <v>1</v>
      </c>
      <c r="G16">
        <v>0.75223899999999999</v>
      </c>
      <c r="H16">
        <v>0.64356400000000002</v>
      </c>
      <c r="I16">
        <v>0.69152999999999998</v>
      </c>
      <c r="L16">
        <v>0.60298499999999999</v>
      </c>
      <c r="M16">
        <v>0.393069</v>
      </c>
      <c r="N16">
        <v>0.59251699999999996</v>
      </c>
      <c r="Q16">
        <v>0.69552199999999997</v>
      </c>
      <c r="R16">
        <v>0.56930700000000001</v>
      </c>
      <c r="S16">
        <v>0.56707399999999997</v>
      </c>
      <c r="V16">
        <v>0.77313399999999999</v>
      </c>
      <c r="W16">
        <v>0.54950500000000002</v>
      </c>
      <c r="X16">
        <v>0.72520099999999998</v>
      </c>
      <c r="AA16">
        <v>0.69552199999999997</v>
      </c>
      <c r="AB16">
        <v>0.43019800000000002</v>
      </c>
      <c r="AC16">
        <v>0.58341299999999996</v>
      </c>
      <c r="AF16">
        <v>0.74328399999999994</v>
      </c>
      <c r="AG16">
        <v>0.59901000000000004</v>
      </c>
      <c r="AH16">
        <v>0.72402200000000005</v>
      </c>
      <c r="AK16">
        <v>0.74925399999999998</v>
      </c>
      <c r="AL16">
        <v>0.64851499999999995</v>
      </c>
      <c r="AM16">
        <v>0.56052100000000005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A147-CC3B-EC48-BAFF-C34263317117}">
  <dimension ref="B2:AN12"/>
  <sheetViews>
    <sheetView workbookViewId="0">
      <selection activeCell="B2" sqref="B2:J5"/>
    </sheetView>
  </sheetViews>
  <sheetFormatPr baseColWidth="10" defaultRowHeight="16" x14ac:dyDescent="0.2"/>
  <sheetData>
    <row r="2" spans="2:40" x14ac:dyDescent="0.2">
      <c r="B2" s="24"/>
      <c r="C2" s="32" t="s">
        <v>0</v>
      </c>
      <c r="D2" s="32"/>
      <c r="E2" s="32"/>
      <c r="F2" s="32"/>
      <c r="G2" s="32" t="s">
        <v>7</v>
      </c>
      <c r="H2" s="32"/>
      <c r="I2" s="32"/>
      <c r="J2" s="32"/>
    </row>
    <row r="3" spans="2:40" x14ac:dyDescent="0.2">
      <c r="B3" s="24"/>
      <c r="C3" s="29" t="s">
        <v>2</v>
      </c>
      <c r="D3" s="29" t="s">
        <v>3</v>
      </c>
      <c r="E3" s="29" t="s">
        <v>4</v>
      </c>
      <c r="F3" s="29" t="s">
        <v>8</v>
      </c>
      <c r="G3" s="29" t="s">
        <v>2</v>
      </c>
      <c r="H3" s="29" t="s">
        <v>3</v>
      </c>
      <c r="I3" s="29" t="s">
        <v>4</v>
      </c>
      <c r="J3" s="29" t="s">
        <v>8</v>
      </c>
    </row>
    <row r="4" spans="2:40" x14ac:dyDescent="0.2">
      <c r="B4" s="30" t="s">
        <v>5</v>
      </c>
      <c r="C4" s="31">
        <v>0.71262499999999995</v>
      </c>
      <c r="D4" s="31">
        <v>0.52366900000000005</v>
      </c>
      <c r="E4" s="31">
        <v>0.84589899999999996</v>
      </c>
      <c r="F4" s="31">
        <v>0.736954</v>
      </c>
      <c r="G4" s="31">
        <v>0.98938599999999999</v>
      </c>
      <c r="H4" s="31">
        <v>0.82849099999999998</v>
      </c>
      <c r="I4" s="31">
        <v>1.341324</v>
      </c>
      <c r="J4" s="31">
        <v>1.0981730000000001</v>
      </c>
    </row>
    <row r="5" spans="2:40" x14ac:dyDescent="0.2">
      <c r="B5" s="30" t="s">
        <v>6</v>
      </c>
      <c r="C5" s="31">
        <v>0.90252900000000003</v>
      </c>
      <c r="D5" s="31">
        <v>0.72312900000000002</v>
      </c>
      <c r="E5" s="31">
        <v>0.64874299999999996</v>
      </c>
      <c r="F5" s="31">
        <v>1.1092420000000001</v>
      </c>
      <c r="G5" s="31">
        <v>0.77967399999999998</v>
      </c>
      <c r="H5" s="31">
        <v>0.75110399999999999</v>
      </c>
      <c r="I5" s="31">
        <v>0.70844099999999999</v>
      </c>
      <c r="J5" s="31">
        <v>0.76874600000000004</v>
      </c>
    </row>
    <row r="8" spans="2:40" x14ac:dyDescent="0.2">
      <c r="B8" t="s">
        <v>29</v>
      </c>
    </row>
    <row r="10" spans="2:40" x14ac:dyDescent="0.2">
      <c r="B10" t="s">
        <v>18</v>
      </c>
      <c r="G10" t="s">
        <v>19</v>
      </c>
      <c r="L10" t="s">
        <v>30</v>
      </c>
      <c r="Q10" t="s">
        <v>31</v>
      </c>
      <c r="V10" t="s">
        <v>22</v>
      </c>
      <c r="AA10" t="s">
        <v>23</v>
      </c>
      <c r="AF10" t="s">
        <v>32</v>
      </c>
      <c r="AK10" t="s">
        <v>33</v>
      </c>
    </row>
    <row r="11" spans="2:40" x14ac:dyDescent="0.2">
      <c r="B11" t="s">
        <v>34</v>
      </c>
      <c r="C11" t="s">
        <v>35</v>
      </c>
      <c r="D11" t="s">
        <v>36</v>
      </c>
      <c r="E11" t="s">
        <v>37</v>
      </c>
      <c r="G11" t="s">
        <v>34</v>
      </c>
      <c r="H11" t="s">
        <v>35</v>
      </c>
      <c r="I11" t="s">
        <v>36</v>
      </c>
      <c r="J11" t="s">
        <v>37</v>
      </c>
      <c r="L11" t="s">
        <v>34</v>
      </c>
      <c r="M11" t="s">
        <v>35</v>
      </c>
      <c r="N11" t="s">
        <v>36</v>
      </c>
      <c r="O11" t="s">
        <v>37</v>
      </c>
      <c r="Q11" t="s">
        <v>34</v>
      </c>
      <c r="R11" t="s">
        <v>35</v>
      </c>
      <c r="S11" t="s">
        <v>36</v>
      </c>
      <c r="T11" t="s">
        <v>37</v>
      </c>
      <c r="V11" t="s">
        <v>34</v>
      </c>
      <c r="W11" t="s">
        <v>35</v>
      </c>
      <c r="X11" t="s">
        <v>36</v>
      </c>
      <c r="Y11" t="s">
        <v>37</v>
      </c>
      <c r="AA11" t="s">
        <v>34</v>
      </c>
      <c r="AB11" t="s">
        <v>35</v>
      </c>
      <c r="AC11" t="s">
        <v>36</v>
      </c>
      <c r="AD11" t="s">
        <v>37</v>
      </c>
      <c r="AF11" t="s">
        <v>34</v>
      </c>
      <c r="AG11" t="s">
        <v>35</v>
      </c>
      <c r="AH11" t="s">
        <v>36</v>
      </c>
      <c r="AI11" t="s">
        <v>37</v>
      </c>
      <c r="AK11" t="s">
        <v>34</v>
      </c>
      <c r="AL11" t="s">
        <v>35</v>
      </c>
      <c r="AM11" t="s">
        <v>36</v>
      </c>
      <c r="AN11" t="s">
        <v>37</v>
      </c>
    </row>
    <row r="12" spans="2:40" x14ac:dyDescent="0.2">
      <c r="B12">
        <v>1</v>
      </c>
      <c r="C12">
        <v>1</v>
      </c>
      <c r="D12">
        <v>1</v>
      </c>
      <c r="E12">
        <v>1</v>
      </c>
      <c r="G12">
        <v>0.71262499999999995</v>
      </c>
      <c r="H12">
        <v>0.52366900000000005</v>
      </c>
      <c r="I12">
        <v>0.84589899999999996</v>
      </c>
      <c r="J12">
        <v>0.736954</v>
      </c>
      <c r="L12">
        <v>0.61610299999999996</v>
      </c>
      <c r="M12">
        <v>0.48627500000000001</v>
      </c>
      <c r="N12">
        <v>0.51286799999999999</v>
      </c>
      <c r="O12">
        <v>0.53663400000000006</v>
      </c>
      <c r="Q12">
        <v>0.60956399999999999</v>
      </c>
      <c r="R12">
        <v>0.40287400000000001</v>
      </c>
      <c r="S12">
        <v>0.68792200000000003</v>
      </c>
      <c r="T12">
        <v>0.58931599999999995</v>
      </c>
      <c r="V12">
        <v>0.90403599999999995</v>
      </c>
      <c r="W12">
        <v>0.49149799999999999</v>
      </c>
      <c r="X12">
        <v>1.3935409999999999</v>
      </c>
      <c r="Y12">
        <v>2.1559750000000002</v>
      </c>
      <c r="AA12">
        <v>0.81591899999999995</v>
      </c>
      <c r="AB12">
        <v>0.35541699999999998</v>
      </c>
      <c r="AC12">
        <v>0.90405000000000002</v>
      </c>
      <c r="AD12">
        <v>2.3914979999999999</v>
      </c>
      <c r="AF12">
        <v>0.92823100000000003</v>
      </c>
      <c r="AG12">
        <v>0.50075400000000003</v>
      </c>
      <c r="AH12">
        <v>1.279145</v>
      </c>
      <c r="AI12">
        <v>2.2222569999999999</v>
      </c>
      <c r="AK12">
        <v>0.72371700000000005</v>
      </c>
      <c r="AL12">
        <v>0.37611800000000001</v>
      </c>
      <c r="AM12">
        <v>0.90619799999999995</v>
      </c>
      <c r="AN12">
        <v>1.708351</v>
      </c>
    </row>
  </sheetData>
  <mergeCells count="2"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8837-C83A-4E4E-BACF-BCD8C3983A18}">
  <dimension ref="B3:AN13"/>
  <sheetViews>
    <sheetView workbookViewId="0">
      <selection activeCell="B3" sqref="B3:J6"/>
    </sheetView>
  </sheetViews>
  <sheetFormatPr baseColWidth="10" defaultRowHeight="16" x14ac:dyDescent="0.2"/>
  <sheetData>
    <row r="3" spans="2:40" x14ac:dyDescent="0.2">
      <c r="B3" s="24"/>
      <c r="C3" s="32" t="s">
        <v>0</v>
      </c>
      <c r="D3" s="32"/>
      <c r="E3" s="32"/>
      <c r="F3" s="32"/>
      <c r="G3" s="32" t="s">
        <v>9</v>
      </c>
      <c r="H3" s="32"/>
      <c r="I3" s="32"/>
      <c r="J3" s="32"/>
    </row>
    <row r="4" spans="2:40" x14ac:dyDescent="0.2">
      <c r="B4" s="24"/>
      <c r="C4" s="29" t="s">
        <v>2</v>
      </c>
      <c r="D4" s="29" t="s">
        <v>3</v>
      </c>
      <c r="E4" s="29" t="s">
        <v>4</v>
      </c>
      <c r="F4" s="29" t="s">
        <v>8</v>
      </c>
      <c r="G4" s="29" t="s">
        <v>2</v>
      </c>
      <c r="H4" s="29" t="s">
        <v>3</v>
      </c>
      <c r="I4" s="29" t="s">
        <v>4</v>
      </c>
      <c r="J4" s="29" t="s">
        <v>8</v>
      </c>
    </row>
    <row r="5" spans="2:40" x14ac:dyDescent="0.2">
      <c r="B5" s="30" t="s">
        <v>5</v>
      </c>
      <c r="C5" s="31">
        <v>0.70415099999999997</v>
      </c>
      <c r="D5" s="31">
        <v>0.78027999999999997</v>
      </c>
      <c r="E5" s="31">
        <v>0.625031</v>
      </c>
      <c r="F5" s="31">
        <v>0.76815299999999997</v>
      </c>
      <c r="G5" s="31">
        <v>0.71619100000000002</v>
      </c>
      <c r="H5" s="31">
        <v>1.0397639999999999</v>
      </c>
      <c r="I5" s="31">
        <v>1.4280170000000001</v>
      </c>
      <c r="J5" s="31">
        <v>1.0336799999999999</v>
      </c>
    </row>
    <row r="6" spans="2:40" x14ac:dyDescent="0.2">
      <c r="B6" s="30" t="s">
        <v>6</v>
      </c>
      <c r="C6" s="31">
        <v>0.86851199999999995</v>
      </c>
      <c r="D6" s="31">
        <v>0.79610599999999998</v>
      </c>
      <c r="E6" s="31">
        <v>0.53465799999999997</v>
      </c>
      <c r="F6" s="31">
        <v>1.139181</v>
      </c>
      <c r="G6" s="31">
        <v>0.88024100000000005</v>
      </c>
      <c r="H6" s="31">
        <v>0.83691000000000004</v>
      </c>
      <c r="I6" s="31">
        <v>0.40767700000000001</v>
      </c>
      <c r="J6" s="31">
        <v>0.98127799999999998</v>
      </c>
    </row>
    <row r="9" spans="2:40" x14ac:dyDescent="0.2">
      <c r="B9" t="s">
        <v>38</v>
      </c>
    </row>
    <row r="11" spans="2:40" x14ac:dyDescent="0.2">
      <c r="B11" t="s">
        <v>18</v>
      </c>
      <c r="G11" t="s">
        <v>19</v>
      </c>
      <c r="L11" t="s">
        <v>39</v>
      </c>
      <c r="Q11" t="s">
        <v>40</v>
      </c>
      <c r="V11" t="s">
        <v>22</v>
      </c>
      <c r="AA11" t="s">
        <v>23</v>
      </c>
      <c r="AF11" t="s">
        <v>41</v>
      </c>
      <c r="AK11" t="s">
        <v>42</v>
      </c>
    </row>
    <row r="12" spans="2:40" x14ac:dyDescent="0.2">
      <c r="B12" t="s">
        <v>36</v>
      </c>
      <c r="C12" t="s">
        <v>34</v>
      </c>
      <c r="D12" t="s">
        <v>43</v>
      </c>
      <c r="E12" t="s">
        <v>37</v>
      </c>
      <c r="G12" t="s">
        <v>36</v>
      </c>
      <c r="H12" t="s">
        <v>34</v>
      </c>
      <c r="I12" t="s">
        <v>43</v>
      </c>
      <c r="J12" t="s">
        <v>37</v>
      </c>
      <c r="L12" t="s">
        <v>36</v>
      </c>
      <c r="M12" t="s">
        <v>34</v>
      </c>
      <c r="N12" t="s">
        <v>43</v>
      </c>
      <c r="O12" t="s">
        <v>37</v>
      </c>
      <c r="Q12" t="s">
        <v>36</v>
      </c>
      <c r="R12" t="s">
        <v>34</v>
      </c>
      <c r="S12" t="s">
        <v>43</v>
      </c>
      <c r="T12" t="s">
        <v>37</v>
      </c>
      <c r="V12" t="s">
        <v>36</v>
      </c>
      <c r="W12" t="s">
        <v>34</v>
      </c>
      <c r="X12" t="s">
        <v>43</v>
      </c>
      <c r="Y12" t="s">
        <v>37</v>
      </c>
      <c r="AA12" t="s">
        <v>36</v>
      </c>
      <c r="AB12" t="s">
        <v>34</v>
      </c>
      <c r="AC12" t="s">
        <v>43</v>
      </c>
      <c r="AD12" t="s">
        <v>37</v>
      </c>
      <c r="AF12" t="s">
        <v>36</v>
      </c>
      <c r="AG12" t="s">
        <v>34</v>
      </c>
      <c r="AH12" t="s">
        <v>43</v>
      </c>
      <c r="AI12" t="s">
        <v>37</v>
      </c>
      <c r="AK12" t="s">
        <v>36</v>
      </c>
      <c r="AL12" t="s">
        <v>34</v>
      </c>
      <c r="AM12" t="s">
        <v>43</v>
      </c>
      <c r="AN12" t="s">
        <v>37</v>
      </c>
    </row>
    <row r="13" spans="2:40" x14ac:dyDescent="0.2">
      <c r="B13">
        <v>1</v>
      </c>
      <c r="C13">
        <v>1</v>
      </c>
      <c r="D13">
        <v>1</v>
      </c>
      <c r="E13">
        <v>1</v>
      </c>
      <c r="G13">
        <v>0.70415099999999997</v>
      </c>
      <c r="H13">
        <v>0.780281</v>
      </c>
      <c r="I13">
        <v>0.625031</v>
      </c>
      <c r="J13">
        <v>0.76815299999999997</v>
      </c>
      <c r="L13">
        <v>0.49487700000000001</v>
      </c>
      <c r="M13">
        <v>0.62650600000000001</v>
      </c>
      <c r="N13">
        <v>0.16570699999999999</v>
      </c>
      <c r="O13">
        <v>0.21379699999999999</v>
      </c>
      <c r="Q13">
        <v>0.35442699999999999</v>
      </c>
      <c r="R13">
        <v>0.65141800000000005</v>
      </c>
      <c r="S13">
        <v>0.23663200000000001</v>
      </c>
      <c r="T13">
        <v>0.220998</v>
      </c>
      <c r="V13">
        <v>0.62761199999999995</v>
      </c>
      <c r="W13">
        <v>0.53298500000000004</v>
      </c>
      <c r="X13">
        <v>0.68090300000000004</v>
      </c>
      <c r="Y13">
        <v>0.54432100000000005</v>
      </c>
      <c r="AA13">
        <v>0.54508900000000005</v>
      </c>
      <c r="AB13">
        <v>0.424313</v>
      </c>
      <c r="AC13">
        <v>0.36404999999999998</v>
      </c>
      <c r="AD13">
        <v>0.62007999999999996</v>
      </c>
      <c r="AF13">
        <v>0.60220600000000002</v>
      </c>
      <c r="AG13">
        <v>0.52036000000000004</v>
      </c>
      <c r="AH13">
        <v>0.36404999999999998</v>
      </c>
      <c r="AI13">
        <v>0.34681000000000001</v>
      </c>
      <c r="AK13">
        <v>0.53008599999999995</v>
      </c>
      <c r="AL13">
        <v>0.43549500000000002</v>
      </c>
      <c r="AM13">
        <v>0.14841499999999999</v>
      </c>
      <c r="AN13">
        <v>0.34031699999999998</v>
      </c>
    </row>
  </sheetData>
  <mergeCells count="2">
    <mergeCell ref="C3:F3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C4CA-4A69-A64F-8E32-AE8D69EF8446}">
  <dimension ref="B3:R41"/>
  <sheetViews>
    <sheetView zoomScale="75" workbookViewId="0">
      <selection activeCell="B3" sqref="B3:F6"/>
    </sheetView>
  </sheetViews>
  <sheetFormatPr baseColWidth="10" defaultRowHeight="16" x14ac:dyDescent="0.2"/>
  <sheetData>
    <row r="3" spans="2:18" x14ac:dyDescent="0.2">
      <c r="B3" s="24"/>
      <c r="C3" s="29" t="s">
        <v>0</v>
      </c>
      <c r="D3" s="29" t="s">
        <v>9</v>
      </c>
      <c r="E3" s="29" t="s">
        <v>7</v>
      </c>
      <c r="F3" s="29" t="s">
        <v>1</v>
      </c>
    </row>
    <row r="4" spans="2:18" x14ac:dyDescent="0.2">
      <c r="B4" s="30" t="s">
        <v>10</v>
      </c>
      <c r="C4" s="31">
        <v>0.77959500000000004</v>
      </c>
      <c r="D4" s="31">
        <v>0.88269699999999995</v>
      </c>
      <c r="E4" s="31">
        <v>0.97082199999999996</v>
      </c>
      <c r="F4" s="31">
        <v>1.077874</v>
      </c>
    </row>
    <row r="5" spans="2:18" x14ac:dyDescent="0.2">
      <c r="B5" s="30" t="s">
        <v>11</v>
      </c>
      <c r="C5" s="31">
        <v>0.88336700000000001</v>
      </c>
      <c r="D5" s="31">
        <v>0.83391300000000002</v>
      </c>
      <c r="E5" s="31">
        <v>0.92633200000000004</v>
      </c>
      <c r="F5" s="31">
        <v>1.0425059999999999</v>
      </c>
    </row>
    <row r="6" spans="2:18" x14ac:dyDescent="0.2">
      <c r="B6" s="30" t="s">
        <v>12</v>
      </c>
      <c r="C6" s="31">
        <v>0.82949799999999996</v>
      </c>
      <c r="D6" s="31">
        <v>0.76691299999999996</v>
      </c>
      <c r="E6" s="31">
        <v>0.83433500000000005</v>
      </c>
      <c r="F6" s="31">
        <v>0.95668799999999998</v>
      </c>
    </row>
    <row r="11" spans="2:18" x14ac:dyDescent="0.2">
      <c r="B11" t="s">
        <v>10</v>
      </c>
      <c r="C11" s="4"/>
      <c r="D11" s="4"/>
      <c r="E11" s="4"/>
      <c r="F11" s="4"/>
      <c r="G11" s="4"/>
      <c r="H11" s="4"/>
      <c r="I11" s="4"/>
      <c r="J11" s="4"/>
      <c r="K11" s="4"/>
    </row>
    <row r="12" spans="2:18" x14ac:dyDescent="0.2">
      <c r="B12" t="s">
        <v>44</v>
      </c>
      <c r="C12">
        <v>4369.0126953125</v>
      </c>
      <c r="D12">
        <v>3538.5115064537999</v>
      </c>
      <c r="E12">
        <v>6614.5070846845501</v>
      </c>
      <c r="F12">
        <v>4812.4604599358399</v>
      </c>
      <c r="G12">
        <v>3686.5952629660801</v>
      </c>
      <c r="H12">
        <v>3849.4058647825</v>
      </c>
      <c r="I12">
        <v>3735.7623398838</v>
      </c>
      <c r="O12">
        <f t="shared" ref="O12:O19" si="0">AVERAGE(D12:M12)</f>
        <v>4372.8737531177621</v>
      </c>
      <c r="Q12">
        <f>O13/O12</f>
        <v>0.7795945883505172</v>
      </c>
      <c r="R12">
        <v>0.7795945883505172</v>
      </c>
    </row>
    <row r="13" spans="2:18" x14ac:dyDescent="0.2">
      <c r="B13" t="s">
        <v>45</v>
      </c>
      <c r="C13">
        <v>3552.7028902920802</v>
      </c>
      <c r="D13">
        <v>4606.4931325039297</v>
      </c>
      <c r="E13">
        <v>4106.79015169182</v>
      </c>
      <c r="F13">
        <v>2999.6521812439</v>
      </c>
      <c r="G13">
        <v>3175.4501765969098</v>
      </c>
      <c r="H13">
        <v>3122.50662888637</v>
      </c>
      <c r="I13">
        <v>3026.33184703815</v>
      </c>
      <c r="J13">
        <v>2826.2568763332802</v>
      </c>
      <c r="O13">
        <f t="shared" si="0"/>
        <v>3409.0687134706232</v>
      </c>
      <c r="R13">
        <v>0.88269720719974187</v>
      </c>
    </row>
    <row r="14" spans="2:18" x14ac:dyDescent="0.2">
      <c r="B14" t="s">
        <v>46</v>
      </c>
      <c r="C14">
        <v>3101.5947737685701</v>
      </c>
      <c r="D14">
        <v>3359.9240672698602</v>
      </c>
      <c r="E14">
        <v>3431.24734754369</v>
      </c>
      <c r="F14">
        <v>3985.9729795713702</v>
      </c>
      <c r="G14">
        <v>3076.3879307102502</v>
      </c>
      <c r="H14">
        <v>3060.0098386187001</v>
      </c>
      <c r="I14">
        <v>3250.2226988903199</v>
      </c>
      <c r="J14">
        <v>3510.5912282436698</v>
      </c>
      <c r="O14">
        <f t="shared" si="0"/>
        <v>3382.0508701211229</v>
      </c>
      <c r="Q14">
        <f>O15/O14</f>
        <v>0.88269720719974187</v>
      </c>
      <c r="R14">
        <v>0.9708218799251247</v>
      </c>
    </row>
    <row r="15" spans="2:18" x14ac:dyDescent="0.2">
      <c r="B15" t="s">
        <v>47</v>
      </c>
      <c r="C15">
        <v>3158.5071411132799</v>
      </c>
      <c r="D15">
        <v>3284.0706545787102</v>
      </c>
      <c r="E15">
        <v>3248.4708265027798</v>
      </c>
      <c r="F15">
        <v>3108.4484057120499</v>
      </c>
      <c r="G15">
        <v>2901.50787934238</v>
      </c>
      <c r="H15">
        <v>2755.7219308092699</v>
      </c>
      <c r="I15">
        <v>2613.7414490350402</v>
      </c>
      <c r="O15">
        <f t="shared" si="0"/>
        <v>2985.3268576633723</v>
      </c>
      <c r="R15">
        <v>1.0778744771817261</v>
      </c>
    </row>
    <row r="16" spans="2:18" x14ac:dyDescent="0.2">
      <c r="B16" t="s">
        <v>48</v>
      </c>
      <c r="C16">
        <v>3918.3316325594201</v>
      </c>
      <c r="D16">
        <v>3230.77516106339</v>
      </c>
      <c r="E16">
        <v>3617.1727642921401</v>
      </c>
      <c r="F16">
        <v>3239.7582126193602</v>
      </c>
      <c r="G16">
        <v>3290.4455522416902</v>
      </c>
      <c r="H16">
        <v>2986.9191005277298</v>
      </c>
      <c r="I16">
        <v>3578.25859603965</v>
      </c>
      <c r="J16">
        <v>3825.4600828583998</v>
      </c>
      <c r="O16">
        <f t="shared" si="0"/>
        <v>3395.5413528060517</v>
      </c>
      <c r="Q16">
        <f>O17/O16</f>
        <v>0.9708218799251247</v>
      </c>
    </row>
    <row r="17" spans="2:18" x14ac:dyDescent="0.2">
      <c r="B17" t="s">
        <v>49</v>
      </c>
      <c r="C17">
        <v>3255.98786308526</v>
      </c>
      <c r="D17">
        <v>3394.9509187291901</v>
      </c>
      <c r="E17">
        <v>4119.4886513986903</v>
      </c>
      <c r="F17">
        <v>3522.1280595010799</v>
      </c>
      <c r="G17">
        <v>3079.4582386583402</v>
      </c>
      <c r="H17">
        <v>2884.17374069376</v>
      </c>
      <c r="I17">
        <v>3149.59499742858</v>
      </c>
      <c r="J17">
        <v>3257.3877703857402</v>
      </c>
      <c r="K17">
        <v>2964.5443391620001</v>
      </c>
      <c r="O17">
        <f t="shared" si="0"/>
        <v>3296.4658394946723</v>
      </c>
    </row>
    <row r="18" spans="2:18" x14ac:dyDescent="0.2">
      <c r="B18" t="s">
        <v>50</v>
      </c>
      <c r="C18">
        <v>4125.8400983308502</v>
      </c>
      <c r="D18">
        <v>3158.11249927377</v>
      </c>
      <c r="E18">
        <v>4215.1560900049299</v>
      </c>
      <c r="F18">
        <v>4731.3396871880796</v>
      </c>
      <c r="G18">
        <v>4608.8112803046797</v>
      </c>
      <c r="H18">
        <v>5048.5684259900199</v>
      </c>
      <c r="I18">
        <v>4127.9336984546599</v>
      </c>
      <c r="O18">
        <f t="shared" si="0"/>
        <v>4314.9869468693569</v>
      </c>
      <c r="Q18">
        <f>O19/O18</f>
        <v>1.0778744771817261</v>
      </c>
    </row>
    <row r="19" spans="2:18" x14ac:dyDescent="0.2">
      <c r="B19" t="s">
        <v>51</v>
      </c>
      <c r="C19">
        <v>4971.5964406080302</v>
      </c>
      <c r="D19">
        <v>5725.9316162109399</v>
      </c>
      <c r="E19">
        <v>4209.8324705751302</v>
      </c>
      <c r="F19">
        <v>4584.4991170003696</v>
      </c>
      <c r="G19">
        <v>4780.2912602039396</v>
      </c>
      <c r="H19">
        <v>4377.3401439300196</v>
      </c>
      <c r="I19">
        <v>4228.1911884962901</v>
      </c>
      <c r="O19">
        <f t="shared" si="0"/>
        <v>4651.014299402781</v>
      </c>
    </row>
    <row r="22" spans="2:18" x14ac:dyDescent="0.2">
      <c r="B22" t="s">
        <v>11</v>
      </c>
    </row>
    <row r="23" spans="2:18" x14ac:dyDescent="0.2">
      <c r="B23" t="s">
        <v>44</v>
      </c>
      <c r="C23">
        <v>1850.2834869190399</v>
      </c>
      <c r="D23">
        <v>1772.86329290445</v>
      </c>
      <c r="E23">
        <v>1737.7151718959999</v>
      </c>
      <c r="F23">
        <v>1632.29261869224</v>
      </c>
      <c r="G23">
        <v>1585.76014775162</v>
      </c>
      <c r="H23">
        <v>2012.9000747421601</v>
      </c>
      <c r="I23">
        <v>996.75406516801002</v>
      </c>
      <c r="J23">
        <v>933.80938538741395</v>
      </c>
      <c r="K23">
        <v>1452.03565320707</v>
      </c>
      <c r="L23">
        <v>1574.25039291894</v>
      </c>
      <c r="M23">
        <v>1018.97119647515</v>
      </c>
      <c r="O23">
        <f>AVERAGE(D23:M23)</f>
        <v>1471.7351999143052</v>
      </c>
      <c r="Q23">
        <f>O24/O23</f>
        <v>0.88336724084141027</v>
      </c>
      <c r="R23">
        <v>0.88336724084141027</v>
      </c>
    </row>
    <row r="24" spans="2:18" x14ac:dyDescent="0.2">
      <c r="B24" t="s">
        <v>45</v>
      </c>
      <c r="C24">
        <v>1299.91843154038</v>
      </c>
      <c r="D24">
        <v>1219.61720042447</v>
      </c>
      <c r="E24">
        <v>777.36602491103895</v>
      </c>
      <c r="F24">
        <v>904.02869947363297</v>
      </c>
      <c r="G24">
        <v>1251.61003781509</v>
      </c>
      <c r="H24">
        <v>1674.0406068247701</v>
      </c>
      <c r="I24">
        <v>1539.6261236728801</v>
      </c>
      <c r="J24">
        <v>1459.8922301382599</v>
      </c>
      <c r="K24">
        <v>1517.68737961691</v>
      </c>
      <c r="L24">
        <v>1356.8756623002801</v>
      </c>
      <c r="O24">
        <f t="shared" ref="O24:O30" si="1">AVERAGE(D24:M24)</f>
        <v>1300.0826627974811</v>
      </c>
      <c r="R24">
        <v>0.83391264110543117</v>
      </c>
    </row>
    <row r="25" spans="2:18" x14ac:dyDescent="0.2">
      <c r="B25" t="s">
        <v>46</v>
      </c>
      <c r="C25">
        <v>1768.47085513248</v>
      </c>
      <c r="D25">
        <v>1885.26420722797</v>
      </c>
      <c r="E25">
        <v>2037.68818236072</v>
      </c>
      <c r="F25">
        <v>2300.2035439299898</v>
      </c>
      <c r="G25">
        <v>2013.0572468385899</v>
      </c>
      <c r="H25">
        <v>1945.3625270269399</v>
      </c>
      <c r="I25">
        <v>2125.0812565915999</v>
      </c>
      <c r="J25">
        <v>1809.98939214708</v>
      </c>
      <c r="K25">
        <v>1421.8939291968099</v>
      </c>
      <c r="L25">
        <v>1391.3258828764399</v>
      </c>
      <c r="O25">
        <f t="shared" si="1"/>
        <v>1881.0962409106824</v>
      </c>
      <c r="Q25">
        <f>O26/O25</f>
        <v>0.83391264110543117</v>
      </c>
      <c r="R25">
        <v>0.92633207483539759</v>
      </c>
    </row>
    <row r="26" spans="2:18" x14ac:dyDescent="0.2">
      <c r="B26" t="s">
        <v>47</v>
      </c>
      <c r="C26">
        <v>1244.4008022200501</v>
      </c>
      <c r="D26">
        <v>1364.9883393406999</v>
      </c>
      <c r="E26">
        <v>1413.6470267698901</v>
      </c>
      <c r="F26">
        <v>1210.87902126637</v>
      </c>
      <c r="G26">
        <v>3041.82032770876</v>
      </c>
      <c r="H26">
        <v>1766.03855565101</v>
      </c>
      <c r="I26">
        <v>1783.0507662002401</v>
      </c>
      <c r="J26">
        <v>1017.53529066874</v>
      </c>
      <c r="K26">
        <v>1361.88377414716</v>
      </c>
      <c r="L26">
        <v>1158.1863081290601</v>
      </c>
      <c r="O26">
        <f t="shared" si="1"/>
        <v>1568.6699344313256</v>
      </c>
      <c r="R26">
        <v>1.042506014435864</v>
      </c>
    </row>
    <row r="27" spans="2:18" x14ac:dyDescent="0.2">
      <c r="B27" t="s">
        <v>48</v>
      </c>
      <c r="C27">
        <v>1574.2551447708399</v>
      </c>
      <c r="D27">
        <v>1632.5866687309499</v>
      </c>
      <c r="E27">
        <v>1509.15392526134</v>
      </c>
      <c r="F27">
        <v>1473.25868497238</v>
      </c>
      <c r="G27">
        <v>1311.91450235295</v>
      </c>
      <c r="H27">
        <v>1454.03452523086</v>
      </c>
      <c r="I27">
        <v>1186.2786622507699</v>
      </c>
      <c r="J27">
        <v>1310.6620604613099</v>
      </c>
      <c r="K27">
        <v>1530.24922662719</v>
      </c>
      <c r="L27">
        <v>1634.3717918626101</v>
      </c>
      <c r="O27">
        <f t="shared" si="1"/>
        <v>1449.1677830833733</v>
      </c>
      <c r="Q27">
        <f>O28/O27</f>
        <v>0.92633207483539759</v>
      </c>
    </row>
    <row r="28" spans="2:18" x14ac:dyDescent="0.2">
      <c r="B28" t="s">
        <v>49</v>
      </c>
      <c r="C28">
        <v>865.73723256689902</v>
      </c>
      <c r="D28">
        <v>1299.39178105371</v>
      </c>
      <c r="E28">
        <v>1401.48945564773</v>
      </c>
      <c r="F28">
        <v>1155.82664979179</v>
      </c>
      <c r="G28">
        <v>1592.7824894449</v>
      </c>
      <c r="H28">
        <v>801.68772818975299</v>
      </c>
      <c r="I28">
        <v>1147.60600122645</v>
      </c>
      <c r="J28">
        <v>1448.9593530305499</v>
      </c>
      <c r="K28">
        <v>1522.0841710213499</v>
      </c>
      <c r="L28">
        <v>1453.2048644056799</v>
      </c>
      <c r="M28">
        <v>1291.96960725084</v>
      </c>
      <c r="N28">
        <v>1651.5144911078301</v>
      </c>
      <c r="O28">
        <f>AVERAGE(D28:N28)</f>
        <v>1342.4105992882346</v>
      </c>
    </row>
    <row r="29" spans="2:18" x14ac:dyDescent="0.2">
      <c r="B29" t="s">
        <v>52</v>
      </c>
      <c r="C29">
        <v>1651.85498290285</v>
      </c>
      <c r="D29">
        <v>1474.27345843476</v>
      </c>
      <c r="E29">
        <v>936.25791960547599</v>
      </c>
      <c r="F29">
        <v>1467.83235912182</v>
      </c>
      <c r="G29">
        <v>1239.42770658581</v>
      </c>
      <c r="H29">
        <v>1750.1281878614</v>
      </c>
      <c r="I29">
        <v>1935.8635859175399</v>
      </c>
      <c r="J29">
        <v>1222.3287498744</v>
      </c>
      <c r="K29">
        <v>827.71841682875402</v>
      </c>
      <c r="L29">
        <v>1524.21635294663</v>
      </c>
      <c r="M29">
        <v>1052.27278961504</v>
      </c>
      <c r="O29">
        <f t="shared" si="1"/>
        <v>1343.0319526791627</v>
      </c>
      <c r="Q29">
        <f>O30/O29</f>
        <v>1.042506014435864</v>
      </c>
    </row>
    <row r="30" spans="2:18" x14ac:dyDescent="0.2">
      <c r="B30" t="s">
        <v>53</v>
      </c>
      <c r="C30">
        <v>1654.4659532926401</v>
      </c>
      <c r="D30">
        <v>1364.2258312598999</v>
      </c>
      <c r="E30">
        <v>1141.74377286659</v>
      </c>
      <c r="F30">
        <v>1714.5582622138299</v>
      </c>
      <c r="G30">
        <v>1400.3684049301401</v>
      </c>
      <c r="H30">
        <v>1983.3591256879199</v>
      </c>
      <c r="I30">
        <v>1228.07025870405</v>
      </c>
      <c r="J30">
        <v>1418.1944358538401</v>
      </c>
      <c r="K30">
        <v>919.21492102726404</v>
      </c>
      <c r="L30">
        <v>1850.98736780933</v>
      </c>
      <c r="M30">
        <v>980.46650212283498</v>
      </c>
      <c r="O30">
        <f t="shared" si="1"/>
        <v>1400.1188882475699</v>
      </c>
    </row>
    <row r="33" spans="2:18" x14ac:dyDescent="0.2">
      <c r="B33" t="s">
        <v>12</v>
      </c>
    </row>
    <row r="34" spans="2:18" x14ac:dyDescent="0.2">
      <c r="B34" t="s">
        <v>44</v>
      </c>
      <c r="C34">
        <v>2156.2908497345802</v>
      </c>
      <c r="D34">
        <v>1875.97634405179</v>
      </c>
      <c r="E34">
        <v>2306.9315768711299</v>
      </c>
      <c r="F34">
        <v>1814.3811636343401</v>
      </c>
      <c r="G34">
        <v>2357.03239865874</v>
      </c>
      <c r="H34">
        <v>2004.4981662021601</v>
      </c>
      <c r="I34">
        <v>2076.3071508960002</v>
      </c>
      <c r="O34" s="5">
        <f t="shared" ref="O34:O41" si="2">AVERAGE(D34:M34)</f>
        <v>2072.5211333856937</v>
      </c>
      <c r="Q34">
        <f>O35/O34</f>
        <v>0.82949782776875258</v>
      </c>
      <c r="R34">
        <v>0.82949782776875258</v>
      </c>
    </row>
    <row r="35" spans="2:18" x14ac:dyDescent="0.2">
      <c r="B35" t="s">
        <v>45</v>
      </c>
      <c r="C35">
        <v>1584.7252029946401</v>
      </c>
      <c r="D35">
        <v>1709.90024938429</v>
      </c>
      <c r="E35">
        <v>1774.67600222487</v>
      </c>
      <c r="F35">
        <v>1542.2236986409901</v>
      </c>
      <c r="G35">
        <v>1795.1361998714899</v>
      </c>
      <c r="H35">
        <v>1773.82274061969</v>
      </c>
      <c r="O35" s="5">
        <f t="shared" si="2"/>
        <v>1719.151778148266</v>
      </c>
      <c r="R35">
        <v>0.76691260641298098</v>
      </c>
    </row>
    <row r="36" spans="2:18" x14ac:dyDescent="0.2">
      <c r="B36" t="s">
        <v>46</v>
      </c>
      <c r="C36">
        <v>1744.6409070814</v>
      </c>
      <c r="D36">
        <v>2096.8411288309799</v>
      </c>
      <c r="E36">
        <v>1809.06253193578</v>
      </c>
      <c r="F36">
        <v>1732.90922749837</v>
      </c>
      <c r="G36">
        <v>1944.45455472763</v>
      </c>
      <c r="H36">
        <v>1831.76397178913</v>
      </c>
      <c r="O36" s="5">
        <f t="shared" si="2"/>
        <v>1883.0062829563781</v>
      </c>
      <c r="Q36">
        <f>O37/O36</f>
        <v>0.76691260641298098</v>
      </c>
      <c r="R36">
        <v>0.83433450864971048</v>
      </c>
    </row>
    <row r="37" spans="2:18" x14ac:dyDescent="0.2">
      <c r="B37" t="s">
        <v>47</v>
      </c>
      <c r="C37">
        <v>1511.37062545609</v>
      </c>
      <c r="D37">
        <v>1390.9771190927499</v>
      </c>
      <c r="E37">
        <v>1412.72644407963</v>
      </c>
      <c r="F37">
        <v>1662.0170125635</v>
      </c>
      <c r="G37">
        <v>1223.16396377092</v>
      </c>
      <c r="H37">
        <v>1416.4212727414999</v>
      </c>
      <c r="I37">
        <v>1559.30172587627</v>
      </c>
      <c r="O37" s="5">
        <f t="shared" si="2"/>
        <v>1444.1012563540951</v>
      </c>
      <c r="R37">
        <v>0.95668785203607209</v>
      </c>
    </row>
    <row r="38" spans="2:18" x14ac:dyDescent="0.2">
      <c r="B38" t="s">
        <v>48</v>
      </c>
      <c r="C38">
        <v>1354.8593522920401</v>
      </c>
      <c r="D38">
        <v>1386.8002393934501</v>
      </c>
      <c r="E38">
        <v>1607.9008523790001</v>
      </c>
      <c r="F38">
        <v>1568.8678285563699</v>
      </c>
      <c r="G38">
        <v>1413.90428319801</v>
      </c>
      <c r="H38">
        <v>1485.3251927502999</v>
      </c>
      <c r="O38" s="5">
        <f t="shared" si="2"/>
        <v>1492.5596792554259</v>
      </c>
      <c r="Q38">
        <f>O39/O38</f>
        <v>0.83433450864971048</v>
      </c>
    </row>
    <row r="39" spans="2:18" x14ac:dyDescent="0.2">
      <c r="B39" t="s">
        <v>49</v>
      </c>
      <c r="C39">
        <v>751.38518535356695</v>
      </c>
      <c r="D39">
        <v>604.876780171169</v>
      </c>
      <c r="E39">
        <v>1069.1253269871399</v>
      </c>
      <c r="F39">
        <v>1386.8002393934501</v>
      </c>
      <c r="G39">
        <v>1155.6145047177799</v>
      </c>
      <c r="H39">
        <v>1492.8703759018299</v>
      </c>
      <c r="I39">
        <v>1300.9651276026</v>
      </c>
      <c r="J39">
        <v>1277.2351525087499</v>
      </c>
      <c r="K39">
        <v>1225.8341483173899</v>
      </c>
      <c r="L39">
        <v>1694.3247639973999</v>
      </c>
      <c r="O39" s="5">
        <f t="shared" si="2"/>
        <v>1245.2940466219452</v>
      </c>
    </row>
    <row r="40" spans="2:18" x14ac:dyDescent="0.2">
      <c r="B40" t="s">
        <v>52</v>
      </c>
      <c r="C40">
        <v>613.03612373343799</v>
      </c>
      <c r="D40">
        <v>900.64837241831401</v>
      </c>
      <c r="E40">
        <v>946.35005325389704</v>
      </c>
      <c r="F40">
        <v>1044.6751858023699</v>
      </c>
      <c r="G40">
        <v>1108.45807802288</v>
      </c>
      <c r="H40">
        <v>2373.3019943632598</v>
      </c>
      <c r="I40">
        <v>1485.9218256658801</v>
      </c>
      <c r="J40">
        <v>1196.7228609326901</v>
      </c>
      <c r="K40">
        <v>1731.2626229745399</v>
      </c>
      <c r="O40" s="5">
        <f t="shared" si="2"/>
        <v>1348.4176241792288</v>
      </c>
      <c r="Q40">
        <f>O41/O40</f>
        <v>0.95668785203607209</v>
      </c>
    </row>
    <row r="41" spans="2:18" x14ac:dyDescent="0.2">
      <c r="B41" t="s">
        <v>53</v>
      </c>
      <c r="C41">
        <v>1361.5027256271801</v>
      </c>
      <c r="D41">
        <v>1286.76521046567</v>
      </c>
      <c r="E41">
        <v>1174.508493069</v>
      </c>
      <c r="F41">
        <v>1462.5176366769299</v>
      </c>
      <c r="G41">
        <v>1103.60237562617</v>
      </c>
      <c r="H41">
        <v>1258.65888938119</v>
      </c>
      <c r="I41">
        <v>1239.71706717355</v>
      </c>
      <c r="J41">
        <v>1504.3336512727601</v>
      </c>
      <c r="O41" s="5">
        <f t="shared" si="2"/>
        <v>1290.01476052361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1868-0164-9F4A-8D00-9B9011487B6C}">
  <dimension ref="B2:BM308"/>
  <sheetViews>
    <sheetView zoomScale="83" zoomScaleNormal="36" workbookViewId="0">
      <selection activeCell="D7" sqref="D7"/>
    </sheetView>
  </sheetViews>
  <sheetFormatPr baseColWidth="10" defaultRowHeight="16" x14ac:dyDescent="0.2"/>
  <sheetData>
    <row r="2" spans="2:65" ht="55" customHeight="1" x14ac:dyDescent="0.2"/>
    <row r="3" spans="2:65" s="24" customFormat="1" x14ac:dyDescent="0.2">
      <c r="B3" s="25" t="s">
        <v>13</v>
      </c>
      <c r="C3" s="25"/>
      <c r="D3" s="25"/>
      <c r="E3" s="25"/>
      <c r="F3" s="25" t="s">
        <v>13</v>
      </c>
      <c r="G3" s="25"/>
      <c r="H3" s="25"/>
      <c r="I3" s="25"/>
      <c r="J3" s="25" t="s">
        <v>0</v>
      </c>
      <c r="K3" s="25"/>
      <c r="L3" s="25"/>
      <c r="M3" s="25"/>
      <c r="N3" s="25" t="s">
        <v>0</v>
      </c>
      <c r="O3" s="25"/>
      <c r="P3" s="25"/>
      <c r="Q3" s="25"/>
      <c r="R3" s="25" t="s">
        <v>13</v>
      </c>
      <c r="S3" s="25"/>
      <c r="T3" s="25"/>
      <c r="U3" s="25"/>
      <c r="V3" s="25" t="s">
        <v>13</v>
      </c>
      <c r="W3" s="25"/>
      <c r="X3" s="25"/>
      <c r="Y3" s="25"/>
      <c r="Z3" s="25" t="s">
        <v>0</v>
      </c>
      <c r="AA3" s="25"/>
      <c r="AB3" s="25"/>
      <c r="AC3" s="25"/>
      <c r="AD3" s="25" t="s">
        <v>0</v>
      </c>
      <c r="AE3" s="25"/>
      <c r="AF3" s="25"/>
      <c r="AG3" s="25"/>
      <c r="AH3" s="25" t="s">
        <v>9</v>
      </c>
      <c r="AI3" s="25"/>
      <c r="AJ3" s="25"/>
      <c r="AK3" s="25"/>
      <c r="AL3" s="25" t="s">
        <v>9</v>
      </c>
      <c r="AM3" s="25"/>
      <c r="AN3" s="25"/>
      <c r="AO3" s="25"/>
      <c r="AP3" s="25" t="s">
        <v>13</v>
      </c>
      <c r="AQ3" s="25"/>
      <c r="AR3" s="25"/>
      <c r="AS3" s="25"/>
      <c r="AT3" s="25" t="s">
        <v>13</v>
      </c>
      <c r="AU3" s="25"/>
      <c r="AV3" s="25"/>
      <c r="AW3" s="25"/>
      <c r="AX3" s="25" t="s">
        <v>0</v>
      </c>
      <c r="AY3" s="25"/>
      <c r="AZ3" s="25"/>
      <c r="BA3" s="25"/>
      <c r="BB3" s="25" t="s">
        <v>0</v>
      </c>
      <c r="BC3" s="25"/>
      <c r="BD3" s="25"/>
      <c r="BE3" s="25"/>
      <c r="BF3" s="25" t="s">
        <v>7</v>
      </c>
      <c r="BG3" s="25"/>
      <c r="BH3" s="25"/>
      <c r="BI3" s="25"/>
      <c r="BJ3" s="25" t="s">
        <v>7</v>
      </c>
      <c r="BK3" s="25"/>
      <c r="BL3" s="25"/>
      <c r="BM3" s="25"/>
    </row>
    <row r="4" spans="2:65" s="24" customFormat="1" x14ac:dyDescent="0.2">
      <c r="B4" s="28">
        <v>8.7732000000000004E-2</v>
      </c>
      <c r="C4" s="28">
        <v>0.20333399999999999</v>
      </c>
      <c r="D4" s="28">
        <v>9.6328999999999998E-2</v>
      </c>
      <c r="E4" s="28">
        <v>0.218915</v>
      </c>
      <c r="F4" s="28">
        <v>7.3667999999999997E-2</v>
      </c>
      <c r="G4" s="28">
        <v>0.115083</v>
      </c>
      <c r="H4" s="28">
        <v>8.5677000000000003E-2</v>
      </c>
      <c r="I4" s="28">
        <v>0.10767699999999999</v>
      </c>
      <c r="J4" s="28">
        <v>0.21151400000000001</v>
      </c>
      <c r="K4" s="28">
        <v>0.106156</v>
      </c>
      <c r="L4" s="28">
        <v>9.7364000000000006E-2</v>
      </c>
      <c r="M4" s="28">
        <v>0.21023900000000001</v>
      </c>
      <c r="N4" s="28">
        <v>0.13011800000000001</v>
      </c>
      <c r="O4" s="28">
        <v>0.146338</v>
      </c>
      <c r="P4" s="28">
        <v>0.10541300000000001</v>
      </c>
      <c r="Q4" s="28">
        <v>0.13453000000000001</v>
      </c>
      <c r="R4" s="28">
        <v>0.48564000000000002</v>
      </c>
      <c r="S4" s="28">
        <v>0.424321</v>
      </c>
      <c r="T4" s="28">
        <v>0.47314499999999998</v>
      </c>
      <c r="U4" s="28">
        <v>0.47549200000000003</v>
      </c>
      <c r="V4" s="28">
        <v>0.67072399999999999</v>
      </c>
      <c r="W4" s="28">
        <v>0.56067400000000001</v>
      </c>
      <c r="X4" s="28">
        <v>0.760301</v>
      </c>
      <c r="Y4" s="28">
        <v>0.490589</v>
      </c>
      <c r="Z4" s="28">
        <v>0.424377</v>
      </c>
      <c r="AA4" s="28">
        <v>0.53034700000000001</v>
      </c>
      <c r="AB4" s="28">
        <v>0.54667900000000003</v>
      </c>
      <c r="AC4" s="28">
        <v>0.53512099999999996</v>
      </c>
      <c r="AD4" s="28">
        <v>0.63201200000000002</v>
      </c>
      <c r="AE4" s="28">
        <v>0.62949900000000003</v>
      </c>
      <c r="AF4" s="28">
        <v>0.75905299999999998</v>
      </c>
      <c r="AG4" s="28">
        <v>0.54081999999999997</v>
      </c>
      <c r="AH4" s="28">
        <v>0.34523799999999999</v>
      </c>
      <c r="AI4" s="28">
        <v>0.33657999999999999</v>
      </c>
      <c r="AJ4" s="28">
        <v>0.43493199999999999</v>
      </c>
      <c r="AK4" s="28">
        <v>0.24660499999999999</v>
      </c>
      <c r="AL4" s="28">
        <v>0.28655900000000001</v>
      </c>
      <c r="AM4" s="28">
        <v>0.37433</v>
      </c>
      <c r="AN4" s="28">
        <v>0.25205300000000003</v>
      </c>
      <c r="AO4" s="28">
        <v>0.15527099999999999</v>
      </c>
      <c r="AP4" s="28">
        <v>0.225212</v>
      </c>
      <c r="AQ4" s="28">
        <v>0.37897700000000001</v>
      </c>
      <c r="AR4" s="28">
        <v>0.53829899999999997</v>
      </c>
      <c r="AS4" s="28">
        <v>0.35633199999999998</v>
      </c>
      <c r="AT4" s="28">
        <v>0.447849</v>
      </c>
      <c r="AU4" s="28">
        <v>0.52818100000000001</v>
      </c>
      <c r="AV4" s="28">
        <v>0.65918399999999999</v>
      </c>
      <c r="AW4" s="28">
        <v>0.45159899999999997</v>
      </c>
      <c r="AX4" s="28">
        <v>0.145014</v>
      </c>
      <c r="AY4" s="28">
        <v>0.47204200000000002</v>
      </c>
      <c r="AZ4" s="28">
        <v>0.42568299999999998</v>
      </c>
      <c r="BA4" s="28">
        <v>0.35956300000000002</v>
      </c>
      <c r="BB4" s="28">
        <v>0.44882100000000003</v>
      </c>
      <c r="BC4" s="28">
        <v>0.56272999999999995</v>
      </c>
      <c r="BD4" s="28">
        <v>0.55017700000000003</v>
      </c>
      <c r="BE4" s="28">
        <v>0.55202300000000004</v>
      </c>
      <c r="BF4" s="28">
        <v>0.19166</v>
      </c>
      <c r="BG4" s="28">
        <v>0.286192</v>
      </c>
      <c r="BH4" s="28">
        <v>0.29631000000000002</v>
      </c>
      <c r="BI4" s="28">
        <v>0.28648400000000002</v>
      </c>
      <c r="BJ4" s="28">
        <v>0.18909300000000001</v>
      </c>
      <c r="BK4" s="28">
        <v>0.23424</v>
      </c>
      <c r="BL4" s="28">
        <v>0.23777499999999999</v>
      </c>
      <c r="BM4" s="28">
        <v>0.22750600000000001</v>
      </c>
    </row>
    <row r="9" spans="2:65" x14ac:dyDescent="0.2">
      <c r="B9" t="s">
        <v>54</v>
      </c>
    </row>
    <row r="10" spans="2:65" x14ac:dyDescent="0.2">
      <c r="G10" t="s">
        <v>55</v>
      </c>
    </row>
    <row r="11" spans="2:65" x14ac:dyDescent="0.2">
      <c r="C11" t="s">
        <v>56</v>
      </c>
      <c r="G11" t="s">
        <v>56</v>
      </c>
      <c r="L11" t="s">
        <v>57</v>
      </c>
      <c r="O11" t="s">
        <v>58</v>
      </c>
    </row>
    <row r="12" spans="2:65" x14ac:dyDescent="0.2">
      <c r="B12" t="s">
        <v>59</v>
      </c>
      <c r="C12">
        <v>54</v>
      </c>
      <c r="D12">
        <v>61</v>
      </c>
      <c r="E12">
        <v>50</v>
      </c>
      <c r="G12">
        <f>C12/C14</f>
        <v>0.3724137931034483</v>
      </c>
      <c r="H12">
        <f t="shared" ref="H12:I12" si="0">D12/D14</f>
        <v>0.4621212121212121</v>
      </c>
      <c r="I12">
        <f t="shared" si="0"/>
        <v>0.43859649122807015</v>
      </c>
      <c r="L12">
        <v>7.5471698113207544E-2</v>
      </c>
      <c r="M12">
        <v>5.6338028169014086E-2</v>
      </c>
      <c r="N12">
        <v>0.13138686131386862</v>
      </c>
      <c r="O12" s="6">
        <f>AVERAGE(L12:N12)</f>
        <v>8.7732195865363405E-2</v>
      </c>
    </row>
    <row r="13" spans="2:65" x14ac:dyDescent="0.2">
      <c r="B13" t="s">
        <v>60</v>
      </c>
      <c r="C13">
        <v>91</v>
      </c>
      <c r="D13">
        <v>71</v>
      </c>
      <c r="E13">
        <v>64</v>
      </c>
      <c r="O13" s="5"/>
    </row>
    <row r="14" spans="2:65" x14ac:dyDescent="0.2">
      <c r="B14" t="s">
        <v>61</v>
      </c>
      <c r="C14" s="5">
        <f>SUM(C12:C13)</f>
        <v>145</v>
      </c>
      <c r="D14" s="5">
        <f t="shared" ref="D14:E14" si="1">SUM(D12:D13)</f>
        <v>132</v>
      </c>
      <c r="E14" s="5">
        <f t="shared" si="1"/>
        <v>114</v>
      </c>
      <c r="L14" t="s">
        <v>62</v>
      </c>
      <c r="O14" s="5"/>
    </row>
    <row r="15" spans="2:65" x14ac:dyDescent="0.2">
      <c r="C15" t="s">
        <v>63</v>
      </c>
      <c r="G15" t="s">
        <v>63</v>
      </c>
      <c r="L15">
        <v>9.417040358744394E-2</v>
      </c>
      <c r="M15">
        <v>5.5865921787709494E-2</v>
      </c>
      <c r="N15">
        <v>7.0967741935483872E-2</v>
      </c>
      <c r="O15" s="6">
        <f>AVERAGE(L15:N15)</f>
        <v>7.3668022436879102E-2</v>
      </c>
    </row>
    <row r="16" spans="2:65" x14ac:dyDescent="0.2">
      <c r="C16">
        <v>49</v>
      </c>
      <c r="D16">
        <v>115</v>
      </c>
      <c r="E16">
        <v>93</v>
      </c>
      <c r="G16">
        <f>C16/C18</f>
        <v>0.60493827160493829</v>
      </c>
      <c r="H16">
        <f>D16/D18</f>
        <v>0.64971751412429379</v>
      </c>
      <c r="I16">
        <f>E16/E18</f>
        <v>0.64137931034482754</v>
      </c>
      <c r="O16" s="5"/>
    </row>
    <row r="17" spans="3:15" x14ac:dyDescent="0.2">
      <c r="C17">
        <v>32</v>
      </c>
      <c r="D17">
        <v>62</v>
      </c>
      <c r="E17">
        <v>52</v>
      </c>
      <c r="L17" t="s">
        <v>64</v>
      </c>
      <c r="O17" s="5"/>
    </row>
    <row r="18" spans="3:15" x14ac:dyDescent="0.2">
      <c r="C18" s="5">
        <f>SUM(C16:C17)</f>
        <v>81</v>
      </c>
      <c r="D18" s="5">
        <f t="shared" ref="D18:E18" si="2">SUM(D16:D17)</f>
        <v>177</v>
      </c>
      <c r="E18" s="5">
        <f t="shared" si="2"/>
        <v>145</v>
      </c>
      <c r="L18">
        <v>0.20242914979757085</v>
      </c>
      <c r="M18">
        <v>0.22872340425531915</v>
      </c>
      <c r="N18">
        <v>0.20338983050847459</v>
      </c>
      <c r="O18" s="6">
        <f>AVERAGE(L18:N18)</f>
        <v>0.21151412818712154</v>
      </c>
    </row>
    <row r="19" spans="3:15" x14ac:dyDescent="0.2">
      <c r="C19" t="s">
        <v>65</v>
      </c>
      <c r="G19" t="s">
        <v>65</v>
      </c>
      <c r="O19" s="5"/>
    </row>
    <row r="20" spans="3:15" x14ac:dyDescent="0.2">
      <c r="C20">
        <v>32</v>
      </c>
      <c r="D20">
        <v>18</v>
      </c>
      <c r="E20">
        <v>18</v>
      </c>
      <c r="G20">
        <f>C20/C22</f>
        <v>0.45714285714285713</v>
      </c>
      <c r="H20">
        <f t="shared" ref="H20:I20" si="3">D20/D22</f>
        <v>0.25714285714285712</v>
      </c>
      <c r="I20">
        <f t="shared" si="3"/>
        <v>0.32142857142857145</v>
      </c>
      <c r="L20" t="s">
        <v>66</v>
      </c>
      <c r="O20" s="5"/>
    </row>
    <row r="21" spans="3:15" x14ac:dyDescent="0.2">
      <c r="C21">
        <v>38</v>
      </c>
      <c r="D21">
        <v>52</v>
      </c>
      <c r="E21">
        <v>38</v>
      </c>
      <c r="L21">
        <v>0.1487603305785124</v>
      </c>
      <c r="M21">
        <v>7.0422535211267609E-2</v>
      </c>
      <c r="N21">
        <v>0.17117117117117117</v>
      </c>
      <c r="O21" s="6">
        <f>AVERAGE(L21:N21)</f>
        <v>0.13011801232031706</v>
      </c>
    </row>
    <row r="22" spans="3:15" x14ac:dyDescent="0.2">
      <c r="C22" s="5">
        <f>SUM(C20:C21)</f>
        <v>70</v>
      </c>
      <c r="D22" s="5">
        <f t="shared" ref="D22:E22" si="4">SUM(D20:D21)</f>
        <v>70</v>
      </c>
      <c r="E22" s="5">
        <f t="shared" si="4"/>
        <v>56</v>
      </c>
      <c r="O22" s="5"/>
    </row>
    <row r="23" spans="3:15" x14ac:dyDescent="0.2">
      <c r="C23" t="s">
        <v>67</v>
      </c>
      <c r="G23" t="s">
        <v>67</v>
      </c>
      <c r="L23" t="s">
        <v>68</v>
      </c>
      <c r="O23" s="5"/>
    </row>
    <row r="24" spans="3:15" x14ac:dyDescent="0.2">
      <c r="C24">
        <v>40</v>
      </c>
      <c r="D24">
        <v>23</v>
      </c>
      <c r="E24">
        <v>26</v>
      </c>
      <c r="G24">
        <f>C24/C26</f>
        <v>0.4</v>
      </c>
      <c r="H24">
        <f t="shared" ref="H24:I24" si="5">D24/D26</f>
        <v>0.25</v>
      </c>
      <c r="I24">
        <f t="shared" si="5"/>
        <v>0.20967741935483872</v>
      </c>
      <c r="L24">
        <v>0.61988304093567248</v>
      </c>
      <c r="M24">
        <v>0.32870370370370372</v>
      </c>
      <c r="N24">
        <v>0.5083333333333333</v>
      </c>
      <c r="O24" s="6">
        <f>AVERAGE(L24:N24)</f>
        <v>0.48564002599090311</v>
      </c>
    </row>
    <row r="25" spans="3:15" x14ac:dyDescent="0.2">
      <c r="C25">
        <v>60</v>
      </c>
      <c r="D25">
        <v>69</v>
      </c>
      <c r="E25">
        <v>98</v>
      </c>
      <c r="O25" s="5"/>
    </row>
    <row r="26" spans="3:15" x14ac:dyDescent="0.2">
      <c r="C26" s="5">
        <f>SUM(C24:C25)</f>
        <v>100</v>
      </c>
      <c r="D26" s="5">
        <f t="shared" ref="D26:E26" si="6">SUM(D24:D25)</f>
        <v>92</v>
      </c>
      <c r="E26" s="5">
        <f t="shared" si="6"/>
        <v>124</v>
      </c>
      <c r="L26" t="s">
        <v>69</v>
      </c>
      <c r="O26" s="5"/>
    </row>
    <row r="27" spans="3:15" x14ac:dyDescent="0.2">
      <c r="C27" t="s">
        <v>70</v>
      </c>
      <c r="G27" t="s">
        <v>70</v>
      </c>
      <c r="L27">
        <v>0.61038961038961037</v>
      </c>
      <c r="M27">
        <v>0.65317919075144504</v>
      </c>
      <c r="N27">
        <v>0.74860335195530725</v>
      </c>
      <c r="O27" s="6">
        <f>AVERAGE(L27:N27)</f>
        <v>0.67072405103212096</v>
      </c>
    </row>
    <row r="28" spans="3:15" x14ac:dyDescent="0.2">
      <c r="C28">
        <v>27</v>
      </c>
      <c r="D28">
        <v>55</v>
      </c>
      <c r="E28">
        <v>30</v>
      </c>
      <c r="G28">
        <f>C28/C30</f>
        <v>0.18243243243243243</v>
      </c>
      <c r="H28">
        <f t="shared" ref="H28:I28" si="7">D28/D30</f>
        <v>0.20146520146520147</v>
      </c>
      <c r="I28">
        <f t="shared" si="7"/>
        <v>0.19108280254777071</v>
      </c>
      <c r="O28" s="5"/>
    </row>
    <row r="29" spans="3:15" x14ac:dyDescent="0.2">
      <c r="C29">
        <v>121</v>
      </c>
      <c r="D29">
        <v>218</v>
      </c>
      <c r="E29">
        <v>127</v>
      </c>
      <c r="L29" t="s">
        <v>56</v>
      </c>
      <c r="O29" s="5"/>
    </row>
    <row r="30" spans="3:15" x14ac:dyDescent="0.2">
      <c r="C30" s="5">
        <f>SUM(C28:C29)</f>
        <v>148</v>
      </c>
      <c r="D30" s="5">
        <f t="shared" ref="D30:E30" si="8">SUM(D28:D29)</f>
        <v>273</v>
      </c>
      <c r="E30" s="5">
        <f t="shared" si="8"/>
        <v>157</v>
      </c>
      <c r="L30">
        <v>0.3724137931034483</v>
      </c>
      <c r="M30">
        <v>0.4621212121212121</v>
      </c>
      <c r="N30">
        <v>0.43859649122807015</v>
      </c>
      <c r="O30" s="6">
        <f>AVERAGE(L30:N30)</f>
        <v>0.42437716548424348</v>
      </c>
    </row>
    <row r="31" spans="3:15" x14ac:dyDescent="0.2">
      <c r="C31" t="s">
        <v>71</v>
      </c>
      <c r="G31" t="s">
        <v>71</v>
      </c>
      <c r="O31" s="5"/>
    </row>
    <row r="32" spans="3:15" x14ac:dyDescent="0.2">
      <c r="C32">
        <v>62</v>
      </c>
      <c r="D32">
        <v>22</v>
      </c>
      <c r="E32">
        <v>40</v>
      </c>
      <c r="G32">
        <f>C32/C34</f>
        <v>0.26609442060085836</v>
      </c>
      <c r="H32">
        <f t="shared" ref="H32:I32" si="9">D32/D34</f>
        <v>0.17460317460317459</v>
      </c>
      <c r="I32">
        <f t="shared" si="9"/>
        <v>0.12658227848101267</v>
      </c>
      <c r="L32" t="s">
        <v>63</v>
      </c>
      <c r="O32" s="5"/>
    </row>
    <row r="33" spans="3:15" x14ac:dyDescent="0.2">
      <c r="C33">
        <v>171</v>
      </c>
      <c r="D33">
        <v>104</v>
      </c>
      <c r="E33">
        <v>276</v>
      </c>
      <c r="L33">
        <v>0.60493827160493829</v>
      </c>
      <c r="M33">
        <v>0.64971751412429379</v>
      </c>
      <c r="N33">
        <v>0.64137931034482754</v>
      </c>
      <c r="O33" s="6">
        <f>AVERAGE(L33:N33)</f>
        <v>0.63201169869135321</v>
      </c>
    </row>
    <row r="34" spans="3:15" x14ac:dyDescent="0.2">
      <c r="C34" s="5">
        <f>SUM(C32:C33)</f>
        <v>233</v>
      </c>
      <c r="D34" s="5">
        <f t="shared" ref="D34:E34" si="10">SUM(D32:D33)</f>
        <v>126</v>
      </c>
      <c r="E34" s="5">
        <f t="shared" si="10"/>
        <v>316</v>
      </c>
      <c r="O34" s="5"/>
    </row>
    <row r="35" spans="3:15" x14ac:dyDescent="0.2">
      <c r="C35" t="s">
        <v>68</v>
      </c>
      <c r="G35" t="s">
        <v>68</v>
      </c>
      <c r="L35" t="s">
        <v>65</v>
      </c>
      <c r="O35" s="5"/>
    </row>
    <row r="36" spans="3:15" x14ac:dyDescent="0.2">
      <c r="C36">
        <v>106</v>
      </c>
      <c r="D36">
        <v>71</v>
      </c>
      <c r="E36">
        <v>61</v>
      </c>
      <c r="G36">
        <f>C36/C38</f>
        <v>0.61988304093567248</v>
      </c>
      <c r="H36">
        <f t="shared" ref="H36:I36" si="11">D36/D38</f>
        <v>0.32870370370370372</v>
      </c>
      <c r="I36">
        <f t="shared" si="11"/>
        <v>0.5083333333333333</v>
      </c>
      <c r="L36">
        <v>0.45714285714285713</v>
      </c>
      <c r="M36">
        <v>0.25714285714285712</v>
      </c>
      <c r="N36">
        <v>0.32142857142857145</v>
      </c>
      <c r="O36" s="6">
        <f>AVERAGE(L36:N36)</f>
        <v>0.34523809523809518</v>
      </c>
    </row>
    <row r="37" spans="3:15" x14ac:dyDescent="0.2">
      <c r="C37">
        <v>65</v>
      </c>
      <c r="D37">
        <v>145</v>
      </c>
      <c r="E37">
        <v>59</v>
      </c>
      <c r="O37" s="5"/>
    </row>
    <row r="38" spans="3:15" x14ac:dyDescent="0.2">
      <c r="C38" s="5">
        <f>SUM(C36:C37)</f>
        <v>171</v>
      </c>
      <c r="D38" s="5">
        <f t="shared" ref="D38:E38" si="12">SUM(D36:D37)</f>
        <v>216</v>
      </c>
      <c r="E38" s="5">
        <f t="shared" si="12"/>
        <v>120</v>
      </c>
      <c r="L38" t="s">
        <v>67</v>
      </c>
      <c r="O38" s="5"/>
    </row>
    <row r="39" spans="3:15" x14ac:dyDescent="0.2">
      <c r="C39" t="s">
        <v>69</v>
      </c>
      <c r="G39" t="s">
        <v>69</v>
      </c>
      <c r="L39">
        <v>0.4</v>
      </c>
      <c r="M39">
        <v>0.25</v>
      </c>
      <c r="N39">
        <v>0.20967741935483872</v>
      </c>
      <c r="O39" s="6">
        <f>AVERAGE(L39:N39)</f>
        <v>0.28655913978494624</v>
      </c>
    </row>
    <row r="40" spans="3:15" x14ac:dyDescent="0.2">
      <c r="C40">
        <v>47</v>
      </c>
      <c r="D40">
        <v>113</v>
      </c>
      <c r="E40">
        <v>134</v>
      </c>
      <c r="G40">
        <f>C40/C42</f>
        <v>0.61038961038961037</v>
      </c>
      <c r="H40">
        <f t="shared" ref="H40:I40" si="13">D40/D42</f>
        <v>0.65317919075144504</v>
      </c>
      <c r="I40">
        <f t="shared" si="13"/>
        <v>0.74860335195530725</v>
      </c>
      <c r="O40" s="5"/>
    </row>
    <row r="41" spans="3:15" x14ac:dyDescent="0.2">
      <c r="C41">
        <v>30</v>
      </c>
      <c r="D41">
        <v>60</v>
      </c>
      <c r="E41">
        <v>45</v>
      </c>
      <c r="L41" t="s">
        <v>72</v>
      </c>
      <c r="O41" s="5"/>
    </row>
    <row r="42" spans="3:15" x14ac:dyDescent="0.2">
      <c r="C42" s="5">
        <f>SUM(C40:C41)</f>
        <v>77</v>
      </c>
      <c r="D42" s="5">
        <f t="shared" ref="D42:E42" si="14">SUM(D40:D41)</f>
        <v>173</v>
      </c>
      <c r="E42" s="5">
        <f t="shared" si="14"/>
        <v>179</v>
      </c>
      <c r="L42">
        <v>0.27626459143968873</v>
      </c>
      <c r="M42">
        <v>0.25651302605210419</v>
      </c>
      <c r="N42">
        <v>0.14285714285714285</v>
      </c>
      <c r="O42" s="6">
        <f>AVERAGE(L42:N42)</f>
        <v>0.22521158678297856</v>
      </c>
    </row>
    <row r="43" spans="3:15" x14ac:dyDescent="0.2">
      <c r="C43" t="s">
        <v>73</v>
      </c>
      <c r="G43" t="s">
        <v>73</v>
      </c>
      <c r="O43" s="5"/>
    </row>
    <row r="44" spans="3:15" x14ac:dyDescent="0.2">
      <c r="C44">
        <v>97</v>
      </c>
      <c r="D44">
        <v>46</v>
      </c>
      <c r="E44">
        <v>34</v>
      </c>
      <c r="G44">
        <f>C44/C46</f>
        <v>0.16440677966101694</v>
      </c>
      <c r="H44">
        <f t="shared" ref="H44:I44" si="15">D44/D46</f>
        <v>0.12777777777777777</v>
      </c>
      <c r="I44">
        <f t="shared" si="15"/>
        <v>0.14285714285714285</v>
      </c>
      <c r="L44" t="s">
        <v>74</v>
      </c>
      <c r="O44" s="5"/>
    </row>
    <row r="45" spans="3:15" x14ac:dyDescent="0.2">
      <c r="C45">
        <v>493</v>
      </c>
      <c r="D45">
        <v>314</v>
      </c>
      <c r="E45">
        <v>204</v>
      </c>
      <c r="L45">
        <v>0.4572072072072072</v>
      </c>
      <c r="M45">
        <v>0.39583333333333331</v>
      </c>
      <c r="N45">
        <v>0.49050632911392406</v>
      </c>
      <c r="O45" s="6">
        <f>AVERAGE(L45:N45)</f>
        <v>0.44784895655148821</v>
      </c>
    </row>
    <row r="46" spans="3:15" x14ac:dyDescent="0.2">
      <c r="C46" s="5">
        <f>SUM(C44:C45)</f>
        <v>590</v>
      </c>
      <c r="D46" s="5">
        <f t="shared" ref="D46:E46" si="16">SUM(D44:D45)</f>
        <v>360</v>
      </c>
      <c r="E46" s="5">
        <f t="shared" si="16"/>
        <v>238</v>
      </c>
      <c r="O46" s="5"/>
    </row>
    <row r="47" spans="3:15" x14ac:dyDescent="0.2">
      <c r="C47" t="s">
        <v>75</v>
      </c>
      <c r="G47" t="s">
        <v>75</v>
      </c>
      <c r="L47" t="s">
        <v>73</v>
      </c>
      <c r="O47" s="5"/>
    </row>
    <row r="48" spans="3:15" x14ac:dyDescent="0.2">
      <c r="C48">
        <v>276</v>
      </c>
      <c r="D48">
        <v>167</v>
      </c>
      <c r="E48">
        <v>134</v>
      </c>
      <c r="G48">
        <f>C48/C50</f>
        <v>0.45619834710743801</v>
      </c>
      <c r="H48">
        <f t="shared" ref="H48:I48" si="17">D48/D50</f>
        <v>0.39761904761904759</v>
      </c>
      <c r="I48">
        <f t="shared" si="17"/>
        <v>0.49264705882352944</v>
      </c>
      <c r="L48">
        <v>0.16440677966101694</v>
      </c>
      <c r="M48">
        <v>0.12777777777777777</v>
      </c>
      <c r="N48">
        <v>0.14285714285714285</v>
      </c>
      <c r="O48" s="6">
        <f>AVERAGE(L48:N48)</f>
        <v>0.14501390009864584</v>
      </c>
    </row>
    <row r="49" spans="3:15" x14ac:dyDescent="0.2">
      <c r="C49">
        <v>329</v>
      </c>
      <c r="D49">
        <v>253</v>
      </c>
      <c r="E49">
        <v>138</v>
      </c>
      <c r="O49" s="5"/>
    </row>
    <row r="50" spans="3:15" x14ac:dyDescent="0.2">
      <c r="C50" s="5">
        <f>SUM(C48:C49)</f>
        <v>605</v>
      </c>
      <c r="D50" s="5">
        <f t="shared" ref="D50:E50" si="18">SUM(D48:D49)</f>
        <v>420</v>
      </c>
      <c r="E50" s="5">
        <f t="shared" si="18"/>
        <v>272</v>
      </c>
      <c r="L50" t="s">
        <v>75</v>
      </c>
      <c r="O50" s="5"/>
    </row>
    <row r="51" spans="3:15" x14ac:dyDescent="0.2">
      <c r="C51" t="s">
        <v>72</v>
      </c>
      <c r="G51" t="s">
        <v>72</v>
      </c>
      <c r="L51">
        <v>0.45619834710743801</v>
      </c>
      <c r="M51">
        <v>0.39761904761904759</v>
      </c>
      <c r="N51">
        <v>0.49264705882352944</v>
      </c>
      <c r="O51" s="6">
        <f>AVERAGE(L51:N51)</f>
        <v>0.44882148451667164</v>
      </c>
    </row>
    <row r="52" spans="3:15" x14ac:dyDescent="0.2">
      <c r="C52">
        <v>71</v>
      </c>
      <c r="D52">
        <v>128</v>
      </c>
      <c r="E52">
        <v>36</v>
      </c>
      <c r="G52">
        <f>C52/C54</f>
        <v>0.27626459143968873</v>
      </c>
      <c r="H52">
        <f t="shared" ref="H52:I52" si="19">D52/D54</f>
        <v>0.25651302605210419</v>
      </c>
      <c r="I52">
        <f t="shared" si="19"/>
        <v>0.14285714285714285</v>
      </c>
      <c r="O52" s="5"/>
    </row>
    <row r="53" spans="3:15" x14ac:dyDescent="0.2">
      <c r="C53">
        <v>186</v>
      </c>
      <c r="D53">
        <v>371</v>
      </c>
      <c r="E53">
        <v>216</v>
      </c>
      <c r="L53" t="s">
        <v>70</v>
      </c>
      <c r="O53" s="5"/>
    </row>
    <row r="54" spans="3:15" x14ac:dyDescent="0.2">
      <c r="C54" s="5">
        <f>SUM(C52:C53)</f>
        <v>257</v>
      </c>
      <c r="D54" s="5">
        <f t="shared" ref="D54:E54" si="20">SUM(D52:D53)</f>
        <v>499</v>
      </c>
      <c r="E54" s="5">
        <f t="shared" si="20"/>
        <v>252</v>
      </c>
      <c r="L54">
        <v>0.18243243243243243</v>
      </c>
      <c r="M54">
        <v>0.20146520146520147</v>
      </c>
      <c r="N54">
        <v>0.19108280254777071</v>
      </c>
      <c r="O54" s="6">
        <f>AVERAGE(L54:N54)</f>
        <v>0.19166014548180152</v>
      </c>
    </row>
    <row r="55" spans="3:15" x14ac:dyDescent="0.2">
      <c r="C55" t="s">
        <v>74</v>
      </c>
      <c r="G55" t="s">
        <v>74</v>
      </c>
      <c r="O55" s="5"/>
    </row>
    <row r="56" spans="3:15" x14ac:dyDescent="0.2">
      <c r="C56">
        <v>203</v>
      </c>
      <c r="D56">
        <v>57</v>
      </c>
      <c r="E56">
        <v>155</v>
      </c>
      <c r="G56">
        <f>C56/C58</f>
        <v>0.4572072072072072</v>
      </c>
      <c r="H56">
        <f t="shared" ref="H56:I56" si="21">D56/D58</f>
        <v>0.39583333333333331</v>
      </c>
      <c r="I56">
        <f t="shared" si="21"/>
        <v>0.49050632911392406</v>
      </c>
      <c r="L56" t="s">
        <v>71</v>
      </c>
      <c r="O56" s="5"/>
    </row>
    <row r="57" spans="3:15" x14ac:dyDescent="0.2">
      <c r="C57">
        <v>241</v>
      </c>
      <c r="D57">
        <v>87</v>
      </c>
      <c r="E57">
        <v>161</v>
      </c>
      <c r="L57">
        <v>0.26609442060085836</v>
      </c>
      <c r="M57">
        <v>0.17460317460317459</v>
      </c>
      <c r="N57">
        <v>0.12658227848101267</v>
      </c>
      <c r="O57" s="5">
        <f>AVERAGE(L57:N57)</f>
        <v>0.18909329122834853</v>
      </c>
    </row>
    <row r="58" spans="3:15" x14ac:dyDescent="0.2">
      <c r="C58" s="5">
        <f>SUM(C56:C57)</f>
        <v>444</v>
      </c>
      <c r="D58" s="5">
        <f t="shared" ref="D58:E58" si="22">SUM(D56:D57)</f>
        <v>144</v>
      </c>
      <c r="E58" s="5">
        <f t="shared" si="22"/>
        <v>316</v>
      </c>
      <c r="O58" s="5"/>
    </row>
    <row r="59" spans="3:15" x14ac:dyDescent="0.2">
      <c r="C59" t="s">
        <v>64</v>
      </c>
      <c r="G59" t="s">
        <v>64</v>
      </c>
      <c r="O59" s="5"/>
    </row>
    <row r="60" spans="3:15" x14ac:dyDescent="0.2">
      <c r="C60">
        <v>50</v>
      </c>
      <c r="D60">
        <v>43</v>
      </c>
      <c r="E60">
        <v>24</v>
      </c>
      <c r="G60">
        <f>C60/C62</f>
        <v>0.20242914979757085</v>
      </c>
      <c r="H60">
        <f t="shared" ref="H60:I60" si="23">D60/D62</f>
        <v>0.22872340425531915</v>
      </c>
      <c r="I60">
        <f t="shared" si="23"/>
        <v>0.20338983050847459</v>
      </c>
    </row>
    <row r="61" spans="3:15" x14ac:dyDescent="0.2">
      <c r="C61">
        <v>197</v>
      </c>
      <c r="D61">
        <v>145</v>
      </c>
      <c r="E61">
        <v>94</v>
      </c>
    </row>
    <row r="62" spans="3:15" x14ac:dyDescent="0.2">
      <c r="C62" s="5">
        <f>SUM(C60:C61)</f>
        <v>247</v>
      </c>
      <c r="D62" s="5">
        <f t="shared" ref="D62:E62" si="24">SUM(D60:D61)</f>
        <v>188</v>
      </c>
      <c r="E62" s="5">
        <f t="shared" si="24"/>
        <v>118</v>
      </c>
    </row>
    <row r="63" spans="3:15" x14ac:dyDescent="0.2">
      <c r="C63" t="s">
        <v>66</v>
      </c>
      <c r="G63" t="s">
        <v>66</v>
      </c>
    </row>
    <row r="64" spans="3:15" x14ac:dyDescent="0.2">
      <c r="C64">
        <v>18</v>
      </c>
      <c r="D64">
        <v>10</v>
      </c>
      <c r="E64">
        <v>38</v>
      </c>
      <c r="G64">
        <f>C64/C66</f>
        <v>0.1487603305785124</v>
      </c>
      <c r="H64">
        <f t="shared" ref="H64:I64" si="25">D64/D66</f>
        <v>7.0422535211267609E-2</v>
      </c>
      <c r="I64">
        <f t="shared" si="25"/>
        <v>0.17117117117117117</v>
      </c>
    </row>
    <row r="65" spans="2:9" x14ac:dyDescent="0.2">
      <c r="C65">
        <v>103</v>
      </c>
      <c r="D65">
        <v>132</v>
      </c>
      <c r="E65">
        <v>184</v>
      </c>
    </row>
    <row r="66" spans="2:9" x14ac:dyDescent="0.2">
      <c r="C66" s="5">
        <f>SUM(C64:C65)</f>
        <v>121</v>
      </c>
      <c r="D66" s="5">
        <f t="shared" ref="D66:E66" si="26">SUM(D64:D65)</f>
        <v>142</v>
      </c>
      <c r="E66" s="5">
        <f t="shared" si="26"/>
        <v>222</v>
      </c>
    </row>
    <row r="67" spans="2:9" x14ac:dyDescent="0.2">
      <c r="C67" t="s">
        <v>57</v>
      </c>
      <c r="G67" t="s">
        <v>57</v>
      </c>
    </row>
    <row r="68" spans="2:9" x14ac:dyDescent="0.2">
      <c r="C68">
        <v>16</v>
      </c>
      <c r="D68">
        <v>8</v>
      </c>
      <c r="E68">
        <v>18</v>
      </c>
      <c r="G68">
        <f>C68/C70</f>
        <v>7.5471698113207544E-2</v>
      </c>
      <c r="H68">
        <f t="shared" ref="H68:I68" si="27">D68/D70</f>
        <v>5.6338028169014086E-2</v>
      </c>
      <c r="I68">
        <f t="shared" si="27"/>
        <v>0.13138686131386862</v>
      </c>
    </row>
    <row r="69" spans="2:9" x14ac:dyDescent="0.2">
      <c r="C69">
        <v>196</v>
      </c>
      <c r="D69">
        <v>134</v>
      </c>
      <c r="E69">
        <v>119</v>
      </c>
    </row>
    <row r="70" spans="2:9" x14ac:dyDescent="0.2">
      <c r="C70" s="5">
        <f>SUM(C68:C69)</f>
        <v>212</v>
      </c>
      <c r="D70" s="5">
        <f t="shared" ref="D70:E70" si="28">SUM(D68:D69)</f>
        <v>142</v>
      </c>
      <c r="E70" s="5">
        <f t="shared" si="28"/>
        <v>137</v>
      </c>
    </row>
    <row r="71" spans="2:9" x14ac:dyDescent="0.2">
      <c r="C71" t="s">
        <v>62</v>
      </c>
      <c r="G71" t="s">
        <v>62</v>
      </c>
    </row>
    <row r="72" spans="2:9" x14ac:dyDescent="0.2">
      <c r="C72">
        <v>21</v>
      </c>
      <c r="D72">
        <v>10</v>
      </c>
      <c r="E72">
        <v>11</v>
      </c>
      <c r="G72">
        <f>C72/C74</f>
        <v>9.417040358744394E-2</v>
      </c>
      <c r="H72">
        <f t="shared" ref="H72:I72" si="29">D72/D74</f>
        <v>5.5865921787709494E-2</v>
      </c>
      <c r="I72">
        <f t="shared" si="29"/>
        <v>7.0967741935483872E-2</v>
      </c>
    </row>
    <row r="73" spans="2:9" x14ac:dyDescent="0.2">
      <c r="C73">
        <v>202</v>
      </c>
      <c r="D73">
        <v>169</v>
      </c>
      <c r="E73">
        <v>144</v>
      </c>
    </row>
    <row r="74" spans="2:9" x14ac:dyDescent="0.2">
      <c r="C74" s="5">
        <f>SUM(C72:C73)</f>
        <v>223</v>
      </c>
      <c r="D74" s="5">
        <f t="shared" ref="D74:E74" si="30">SUM(D72:D73)</f>
        <v>179</v>
      </c>
      <c r="E74" s="5">
        <f t="shared" si="30"/>
        <v>155</v>
      </c>
    </row>
    <row r="80" spans="2:9" x14ac:dyDescent="0.2">
      <c r="B80" t="s">
        <v>76</v>
      </c>
    </row>
    <row r="82" spans="2:15" x14ac:dyDescent="0.2">
      <c r="C82" t="s">
        <v>56</v>
      </c>
      <c r="G82" t="s">
        <v>56</v>
      </c>
      <c r="L82" t="s">
        <v>57</v>
      </c>
    </row>
    <row r="83" spans="2:15" x14ac:dyDescent="0.2">
      <c r="B83" t="s">
        <v>59</v>
      </c>
      <c r="C83">
        <v>75</v>
      </c>
      <c r="D83">
        <v>46</v>
      </c>
      <c r="E83">
        <v>74</v>
      </c>
      <c r="G83">
        <f>C83/C85</f>
        <v>0.66371681415929207</v>
      </c>
      <c r="H83">
        <f t="shared" ref="H83:I83" si="31">D83/D85</f>
        <v>0.48421052631578948</v>
      </c>
      <c r="I83">
        <f t="shared" si="31"/>
        <v>0.44311377245508982</v>
      </c>
      <c r="L83">
        <v>0.23711340206185566</v>
      </c>
      <c r="M83">
        <v>0.1787709497206704</v>
      </c>
      <c r="N83">
        <v>0.19411764705882353</v>
      </c>
      <c r="O83" s="6">
        <f>AVERAGE(L83:N83)</f>
        <v>0.20333399961378318</v>
      </c>
    </row>
    <row r="84" spans="2:15" x14ac:dyDescent="0.2">
      <c r="B84" t="s">
        <v>60</v>
      </c>
      <c r="C84">
        <v>38</v>
      </c>
      <c r="D84">
        <v>49</v>
      </c>
      <c r="E84">
        <v>93</v>
      </c>
    </row>
    <row r="85" spans="2:15" x14ac:dyDescent="0.2">
      <c r="C85" s="5">
        <f>SUM(C83:C84)</f>
        <v>113</v>
      </c>
      <c r="D85" s="5">
        <f t="shared" ref="D85:E85" si="32">SUM(D83:D84)</f>
        <v>95</v>
      </c>
      <c r="E85" s="5">
        <f t="shared" si="32"/>
        <v>167</v>
      </c>
    </row>
    <row r="86" spans="2:15" x14ac:dyDescent="0.2">
      <c r="C86" t="s">
        <v>63</v>
      </c>
      <c r="G86" t="s">
        <v>63</v>
      </c>
      <c r="L86" t="s">
        <v>62</v>
      </c>
    </row>
    <row r="87" spans="2:15" x14ac:dyDescent="0.2">
      <c r="C87">
        <v>121</v>
      </c>
      <c r="D87">
        <v>85</v>
      </c>
      <c r="E87">
        <v>90</v>
      </c>
      <c r="G87">
        <f>C87/C89</f>
        <v>0.6436170212765957</v>
      </c>
      <c r="H87">
        <f t="shared" ref="H87:I87" si="33">D87/D89</f>
        <v>0.64885496183206104</v>
      </c>
      <c r="I87">
        <f t="shared" si="33"/>
        <v>0.59602649006622521</v>
      </c>
      <c r="L87">
        <v>0.13297872340425532</v>
      </c>
      <c r="M87">
        <v>0.13942307692307693</v>
      </c>
      <c r="N87">
        <v>7.2847682119205295E-2</v>
      </c>
      <c r="O87" s="6">
        <f>AVERAGE(L87:N87)</f>
        <v>0.11508316081551251</v>
      </c>
    </row>
    <row r="88" spans="2:15" x14ac:dyDescent="0.2">
      <c r="C88">
        <v>67</v>
      </c>
      <c r="D88">
        <v>46</v>
      </c>
      <c r="E88">
        <v>61</v>
      </c>
    </row>
    <row r="89" spans="2:15" x14ac:dyDescent="0.2">
      <c r="C89" s="5">
        <f>SUM(C87:C88)</f>
        <v>188</v>
      </c>
      <c r="D89" s="5">
        <f t="shared" ref="D89:E89" si="34">SUM(D87:D88)</f>
        <v>131</v>
      </c>
      <c r="E89" s="5">
        <f t="shared" si="34"/>
        <v>151</v>
      </c>
    </row>
    <row r="90" spans="2:15" x14ac:dyDescent="0.2">
      <c r="C90" t="s">
        <v>65</v>
      </c>
      <c r="G90" t="s">
        <v>65</v>
      </c>
      <c r="L90" t="s">
        <v>64</v>
      </c>
    </row>
    <row r="91" spans="2:15" x14ac:dyDescent="0.2">
      <c r="C91">
        <v>57</v>
      </c>
      <c r="D91">
        <v>26</v>
      </c>
      <c r="E91">
        <v>24</v>
      </c>
      <c r="G91">
        <f>C91/C93</f>
        <v>0.42857142857142855</v>
      </c>
      <c r="H91">
        <f t="shared" ref="H91:I91" si="35">D91/D93</f>
        <v>0.29545454545454547</v>
      </c>
      <c r="I91">
        <f t="shared" si="35"/>
        <v>0.2857142857142857</v>
      </c>
      <c r="L91">
        <v>0.12643678160919541</v>
      </c>
      <c r="M91">
        <v>9.0909090909090912E-2</v>
      </c>
      <c r="N91">
        <v>0.10112359550561797</v>
      </c>
      <c r="O91" s="6">
        <f>AVERAGE(L91:N91)</f>
        <v>0.10615648934130144</v>
      </c>
    </row>
    <row r="92" spans="2:15" x14ac:dyDescent="0.2">
      <c r="C92">
        <v>76</v>
      </c>
      <c r="D92">
        <v>62</v>
      </c>
      <c r="E92">
        <v>60</v>
      </c>
    </row>
    <row r="93" spans="2:15" x14ac:dyDescent="0.2">
      <c r="C93" s="5">
        <f>SUM(C91:C92)</f>
        <v>133</v>
      </c>
      <c r="D93" s="5">
        <f t="shared" ref="D93:E93" si="36">SUM(D91:D92)</f>
        <v>88</v>
      </c>
      <c r="E93" s="5">
        <f t="shared" si="36"/>
        <v>84</v>
      </c>
    </row>
    <row r="94" spans="2:15" x14ac:dyDescent="0.2">
      <c r="C94" t="s">
        <v>67</v>
      </c>
      <c r="G94" t="s">
        <v>67</v>
      </c>
      <c r="L94" t="s">
        <v>66</v>
      </c>
    </row>
    <row r="95" spans="2:15" x14ac:dyDescent="0.2">
      <c r="C95">
        <v>28</v>
      </c>
      <c r="D95">
        <v>40</v>
      </c>
      <c r="E95">
        <v>50</v>
      </c>
      <c r="G95">
        <f>C95/C97</f>
        <v>0.36842105263157893</v>
      </c>
      <c r="H95">
        <f t="shared" ref="H95:I95" si="37">D95/D97</f>
        <v>0.3669724770642202</v>
      </c>
      <c r="I95">
        <f t="shared" si="37"/>
        <v>0.38759689922480622</v>
      </c>
      <c r="L95">
        <v>0.15337423312883436</v>
      </c>
      <c r="M95">
        <v>0.12676056338028169</v>
      </c>
      <c r="N95">
        <v>0.15887850467289719</v>
      </c>
      <c r="O95" s="6">
        <f>AVERAGE(L95:N95)</f>
        <v>0.14633776706067106</v>
      </c>
    </row>
    <row r="96" spans="2:15" x14ac:dyDescent="0.2">
      <c r="C96">
        <v>48</v>
      </c>
      <c r="D96">
        <v>69</v>
      </c>
      <c r="E96">
        <v>79</v>
      </c>
    </row>
    <row r="97" spans="3:15" x14ac:dyDescent="0.2">
      <c r="C97" s="5">
        <f>SUM(C95:C96)</f>
        <v>76</v>
      </c>
      <c r="D97" s="5">
        <f>SUM(D95:D96)</f>
        <v>109</v>
      </c>
      <c r="E97" s="5">
        <f t="shared" ref="E97" si="38">SUM(E95:E96)</f>
        <v>129</v>
      </c>
    </row>
    <row r="98" spans="3:15" x14ac:dyDescent="0.2">
      <c r="C98" t="s">
        <v>70</v>
      </c>
      <c r="G98" t="s">
        <v>70</v>
      </c>
      <c r="L98" t="s">
        <v>68</v>
      </c>
    </row>
    <row r="99" spans="3:15" x14ac:dyDescent="0.2">
      <c r="C99">
        <v>135</v>
      </c>
      <c r="D99">
        <v>241</v>
      </c>
      <c r="E99">
        <v>180</v>
      </c>
      <c r="G99">
        <f>C99/C101</f>
        <v>0.2339688041594454</v>
      </c>
      <c r="H99">
        <f t="shared" ref="H99:I99" si="39">D99/D101</f>
        <v>0.31585845347313235</v>
      </c>
      <c r="I99">
        <f t="shared" si="39"/>
        <v>0.30874785591766724</v>
      </c>
      <c r="L99">
        <v>0.47540983606557374</v>
      </c>
      <c r="M99">
        <v>0.39130434782608697</v>
      </c>
      <c r="N99">
        <v>0.40625</v>
      </c>
      <c r="O99" s="6">
        <f>AVERAGE(L99:N99)</f>
        <v>0.42432139463055357</v>
      </c>
    </row>
    <row r="100" spans="3:15" x14ac:dyDescent="0.2">
      <c r="C100">
        <v>442</v>
      </c>
      <c r="D100">
        <v>522</v>
      </c>
      <c r="E100">
        <v>403</v>
      </c>
    </row>
    <row r="101" spans="3:15" x14ac:dyDescent="0.2">
      <c r="C101" s="5">
        <f>SUM(C99:C100)</f>
        <v>577</v>
      </c>
      <c r="D101" s="5">
        <f>SUM(D99:D100)</f>
        <v>763</v>
      </c>
      <c r="E101" s="5">
        <f t="shared" ref="E101" si="40">SUM(E99:E100)</f>
        <v>583</v>
      </c>
    </row>
    <row r="102" spans="3:15" x14ac:dyDescent="0.2">
      <c r="C102" t="s">
        <v>71</v>
      </c>
      <c r="G102" t="s">
        <v>71</v>
      </c>
      <c r="L102" t="s">
        <v>69</v>
      </c>
    </row>
    <row r="103" spans="3:15" x14ac:dyDescent="0.2">
      <c r="C103">
        <v>145</v>
      </c>
      <c r="D103">
        <v>57</v>
      </c>
      <c r="E103">
        <v>36</v>
      </c>
      <c r="G103">
        <f>C103/C105</f>
        <v>0.30462184873949577</v>
      </c>
      <c r="H103">
        <f t="shared" ref="H103:I103" si="41">D103/D105</f>
        <v>0.21348314606741572</v>
      </c>
      <c r="I103">
        <f t="shared" si="41"/>
        <v>0.18461538461538463</v>
      </c>
      <c r="L103">
        <v>0.55855855855855852</v>
      </c>
      <c r="M103">
        <v>0.5535714285714286</v>
      </c>
      <c r="N103">
        <v>0.56989247311827962</v>
      </c>
      <c r="O103" s="6">
        <f>AVERAGE(L103:N103)</f>
        <v>0.56067415341608884</v>
      </c>
    </row>
    <row r="104" spans="3:15" x14ac:dyDescent="0.2">
      <c r="C104">
        <v>331</v>
      </c>
      <c r="D104">
        <v>210</v>
      </c>
      <c r="E104">
        <v>159</v>
      </c>
    </row>
    <row r="105" spans="3:15" x14ac:dyDescent="0.2">
      <c r="C105" s="5">
        <f>SUM(C103:C104)</f>
        <v>476</v>
      </c>
      <c r="D105" s="5">
        <f>SUM(D103:D104)</f>
        <v>267</v>
      </c>
      <c r="E105" s="5">
        <f t="shared" ref="E105" si="42">SUM(E103:E104)</f>
        <v>195</v>
      </c>
    </row>
    <row r="106" spans="3:15" x14ac:dyDescent="0.2">
      <c r="C106" t="s">
        <v>68</v>
      </c>
      <c r="G106" t="s">
        <v>68</v>
      </c>
      <c r="L106" t="s">
        <v>56</v>
      </c>
    </row>
    <row r="107" spans="3:15" x14ac:dyDescent="0.2">
      <c r="C107">
        <v>58</v>
      </c>
      <c r="D107">
        <v>27</v>
      </c>
      <c r="E107">
        <v>39</v>
      </c>
      <c r="G107">
        <f>C107/C109</f>
        <v>0.47540983606557374</v>
      </c>
      <c r="H107">
        <f t="shared" ref="H107:I107" si="43">D107/D109</f>
        <v>0.39130434782608697</v>
      </c>
      <c r="I107">
        <f t="shared" si="43"/>
        <v>0.40625</v>
      </c>
      <c r="L107">
        <v>0.66371681415929207</v>
      </c>
      <c r="M107">
        <v>0.48421052631578948</v>
      </c>
      <c r="N107">
        <v>0.44311377245508982</v>
      </c>
      <c r="O107" s="6">
        <f>AVERAGE(L107:N107)</f>
        <v>0.53034703764339042</v>
      </c>
    </row>
    <row r="108" spans="3:15" x14ac:dyDescent="0.2">
      <c r="C108">
        <v>64</v>
      </c>
      <c r="D108">
        <v>42</v>
      </c>
      <c r="E108">
        <v>57</v>
      </c>
    </row>
    <row r="109" spans="3:15" x14ac:dyDescent="0.2">
      <c r="C109" s="5">
        <f>SUM(C107:C108)</f>
        <v>122</v>
      </c>
      <c r="D109" s="5">
        <f>SUM(D107:D108)</f>
        <v>69</v>
      </c>
      <c r="E109" s="5">
        <f t="shared" ref="E109" si="44">SUM(E107:E108)</f>
        <v>96</v>
      </c>
    </row>
    <row r="110" spans="3:15" x14ac:dyDescent="0.2">
      <c r="C110" t="s">
        <v>69</v>
      </c>
      <c r="G110" t="s">
        <v>69</v>
      </c>
      <c r="L110" t="s">
        <v>63</v>
      </c>
    </row>
    <row r="111" spans="3:15" x14ac:dyDescent="0.2">
      <c r="C111">
        <v>62</v>
      </c>
      <c r="D111">
        <v>93</v>
      </c>
      <c r="E111">
        <v>53</v>
      </c>
      <c r="G111">
        <f>C111/C113</f>
        <v>0.55855855855855852</v>
      </c>
      <c r="H111">
        <f t="shared" ref="H111:I111" si="45">D111/D113</f>
        <v>0.5535714285714286</v>
      </c>
      <c r="I111">
        <f t="shared" si="45"/>
        <v>0.56989247311827962</v>
      </c>
      <c r="L111">
        <v>0.6436170212765957</v>
      </c>
      <c r="M111">
        <v>0.64885496183206104</v>
      </c>
      <c r="N111">
        <v>0.59602649006622521</v>
      </c>
      <c r="O111" s="6">
        <f>AVERAGE(L111:N111)</f>
        <v>0.62949949105829395</v>
      </c>
    </row>
    <row r="112" spans="3:15" x14ac:dyDescent="0.2">
      <c r="C112">
        <v>49</v>
      </c>
      <c r="D112">
        <v>75</v>
      </c>
      <c r="E112">
        <v>40</v>
      </c>
    </row>
    <row r="113" spans="3:15" x14ac:dyDescent="0.2">
      <c r="C113" s="5">
        <f>SUM(C111:C112)</f>
        <v>111</v>
      </c>
      <c r="D113" s="5">
        <f>SUM(D111:D112)</f>
        <v>168</v>
      </c>
      <c r="E113" s="5">
        <f t="shared" ref="E113" si="46">SUM(E111:E112)</f>
        <v>93</v>
      </c>
    </row>
    <row r="114" spans="3:15" x14ac:dyDescent="0.2">
      <c r="C114" t="s">
        <v>73</v>
      </c>
      <c r="G114" t="s">
        <v>73</v>
      </c>
      <c r="L114" t="s">
        <v>65</v>
      </c>
    </row>
    <row r="115" spans="3:15" x14ac:dyDescent="0.2">
      <c r="C115">
        <v>98</v>
      </c>
      <c r="D115">
        <v>91</v>
      </c>
      <c r="E115">
        <v>79</v>
      </c>
      <c r="G115">
        <f>C115/C117</f>
        <v>0.56647398843930641</v>
      </c>
      <c r="H115">
        <f t="shared" ref="H115:I115" si="47">D115/D117</f>
        <v>0.4642857142857143</v>
      </c>
      <c r="I115">
        <f t="shared" si="47"/>
        <v>0.38536585365853659</v>
      </c>
      <c r="L115">
        <v>0.42857142857142855</v>
      </c>
      <c r="M115">
        <v>0.29545454545454547</v>
      </c>
      <c r="N115">
        <v>0.2857142857142857</v>
      </c>
      <c r="O115" s="6">
        <f>AVERAGE(L115:N115)</f>
        <v>0.33658008658008659</v>
      </c>
    </row>
    <row r="116" spans="3:15" x14ac:dyDescent="0.2">
      <c r="C116">
        <v>75</v>
      </c>
      <c r="D116">
        <v>105</v>
      </c>
      <c r="E116">
        <v>126</v>
      </c>
    </row>
    <row r="117" spans="3:15" x14ac:dyDescent="0.2">
      <c r="C117" s="5">
        <f>SUM(C115:C116)</f>
        <v>173</v>
      </c>
      <c r="D117" s="5">
        <f>SUM(D115:D116)</f>
        <v>196</v>
      </c>
      <c r="E117" s="5">
        <f t="shared" ref="E117" si="48">SUM(E115:E116)</f>
        <v>205</v>
      </c>
    </row>
    <row r="118" spans="3:15" x14ac:dyDescent="0.2">
      <c r="C118" t="s">
        <v>75</v>
      </c>
      <c r="G118" t="s">
        <v>75</v>
      </c>
      <c r="L118" t="s">
        <v>67</v>
      </c>
    </row>
    <row r="119" spans="3:15" x14ac:dyDescent="0.2">
      <c r="C119">
        <v>126</v>
      </c>
      <c r="D119">
        <v>184</v>
      </c>
      <c r="E119">
        <v>137</v>
      </c>
      <c r="G119">
        <f>C119/C121</f>
        <v>0.57534246575342463</v>
      </c>
      <c r="H119">
        <f t="shared" ref="H119:I119" si="49">D119/D121</f>
        <v>0.51977401129943501</v>
      </c>
      <c r="I119">
        <f t="shared" si="49"/>
        <v>0.59307359307359309</v>
      </c>
      <c r="L119">
        <v>0.36842105263157893</v>
      </c>
      <c r="M119">
        <v>0.3669724770642202</v>
      </c>
      <c r="N119">
        <v>0.38759689922480622</v>
      </c>
      <c r="O119" s="6">
        <f>AVERAGE(L119:N119)</f>
        <v>0.37433014297353512</v>
      </c>
    </row>
    <row r="120" spans="3:15" x14ac:dyDescent="0.2">
      <c r="C120">
        <v>93</v>
      </c>
      <c r="D120">
        <v>170</v>
      </c>
      <c r="E120">
        <v>94</v>
      </c>
    </row>
    <row r="121" spans="3:15" x14ac:dyDescent="0.2">
      <c r="C121" s="5">
        <f>SUM(C119:C120)</f>
        <v>219</v>
      </c>
      <c r="D121" s="5">
        <f>SUM(D119:D120)</f>
        <v>354</v>
      </c>
      <c r="E121" s="5">
        <f t="shared" ref="E121" si="50">SUM(E119:E120)</f>
        <v>231</v>
      </c>
    </row>
    <row r="122" spans="3:15" x14ac:dyDescent="0.2">
      <c r="C122" t="s">
        <v>72</v>
      </c>
      <c r="G122" t="s">
        <v>72</v>
      </c>
      <c r="L122" t="s">
        <v>72</v>
      </c>
    </row>
    <row r="123" spans="3:15" x14ac:dyDescent="0.2">
      <c r="C123">
        <v>117</v>
      </c>
      <c r="D123">
        <v>82</v>
      </c>
      <c r="E123">
        <v>143</v>
      </c>
      <c r="G123">
        <f>C123/C125</f>
        <v>0.39527027027027029</v>
      </c>
      <c r="H123">
        <f t="shared" ref="H123:I123" si="51">D123/D125</f>
        <v>0.33884297520661155</v>
      </c>
      <c r="I123">
        <f t="shared" si="51"/>
        <v>0.40281690140845072</v>
      </c>
      <c r="L123">
        <v>0.39527027027027029</v>
      </c>
      <c r="M123">
        <v>0.33884297520661155</v>
      </c>
      <c r="N123">
        <v>0.40281690140845072</v>
      </c>
      <c r="O123" s="6">
        <f>AVERAGE(L123:N123)</f>
        <v>0.37897671562844421</v>
      </c>
    </row>
    <row r="124" spans="3:15" x14ac:dyDescent="0.2">
      <c r="C124">
        <v>179</v>
      </c>
      <c r="D124">
        <v>160</v>
      </c>
      <c r="E124">
        <v>212</v>
      </c>
    </row>
    <row r="125" spans="3:15" x14ac:dyDescent="0.2">
      <c r="C125" s="5">
        <f>SUM(C123:C124)</f>
        <v>296</v>
      </c>
      <c r="D125" s="5">
        <f>SUM(D123:D124)</f>
        <v>242</v>
      </c>
      <c r="E125" s="5">
        <f t="shared" ref="E125" si="52">SUM(E123:E124)</f>
        <v>355</v>
      </c>
    </row>
    <row r="126" spans="3:15" x14ac:dyDescent="0.2">
      <c r="C126" t="s">
        <v>74</v>
      </c>
      <c r="G126" t="s">
        <v>74</v>
      </c>
      <c r="L126" t="s">
        <v>74</v>
      </c>
    </row>
    <row r="127" spans="3:15" x14ac:dyDescent="0.2">
      <c r="C127">
        <v>125</v>
      </c>
      <c r="D127">
        <v>191</v>
      </c>
      <c r="E127">
        <v>188</v>
      </c>
      <c r="G127">
        <f>C127/C129</f>
        <v>0.45787545787545786</v>
      </c>
      <c r="H127">
        <f t="shared" ref="H127:I127" si="53">D127/D129</f>
        <v>0.5</v>
      </c>
      <c r="I127">
        <f t="shared" si="53"/>
        <v>0.62666666666666671</v>
      </c>
      <c r="L127">
        <v>0.45787545787545786</v>
      </c>
      <c r="M127">
        <v>0.5</v>
      </c>
      <c r="N127">
        <v>0.62666666666666671</v>
      </c>
      <c r="O127" s="6">
        <f>AVERAGE(L127:N127)</f>
        <v>0.52818070818070817</v>
      </c>
    </row>
    <row r="128" spans="3:15" x14ac:dyDescent="0.2">
      <c r="C128">
        <v>148</v>
      </c>
      <c r="D128">
        <v>191</v>
      </c>
      <c r="E128">
        <v>112</v>
      </c>
    </row>
    <row r="129" spans="3:15" x14ac:dyDescent="0.2">
      <c r="C129" s="5">
        <f>SUM(C127:C128)</f>
        <v>273</v>
      </c>
      <c r="D129" s="5">
        <f>SUM(D127:D128)</f>
        <v>382</v>
      </c>
      <c r="E129" s="5">
        <f t="shared" ref="E129" si="54">SUM(E127:E128)</f>
        <v>300</v>
      </c>
    </row>
    <row r="130" spans="3:15" x14ac:dyDescent="0.2">
      <c r="C130" t="s">
        <v>64</v>
      </c>
      <c r="G130" t="s">
        <v>64</v>
      </c>
      <c r="L130" t="s">
        <v>73</v>
      </c>
    </row>
    <row r="131" spans="3:15" x14ac:dyDescent="0.2">
      <c r="C131">
        <v>11</v>
      </c>
      <c r="D131">
        <v>8</v>
      </c>
      <c r="E131">
        <v>18</v>
      </c>
      <c r="G131">
        <f>C131/C133</f>
        <v>0.12643678160919541</v>
      </c>
      <c r="H131">
        <f t="shared" ref="H131:I131" si="55">D131/D133</f>
        <v>9.0909090909090912E-2</v>
      </c>
      <c r="I131">
        <f t="shared" si="55"/>
        <v>0.10112359550561797</v>
      </c>
      <c r="L131">
        <v>0.56647398843930641</v>
      </c>
      <c r="M131">
        <v>0.4642857142857143</v>
      </c>
      <c r="N131">
        <v>0.38536585365853659</v>
      </c>
      <c r="O131" s="6">
        <f>AVERAGE(L131:N131)</f>
        <v>0.47204185212785238</v>
      </c>
    </row>
    <row r="132" spans="3:15" x14ac:dyDescent="0.2">
      <c r="C132">
        <v>76</v>
      </c>
      <c r="D132">
        <v>80</v>
      </c>
      <c r="E132">
        <v>160</v>
      </c>
    </row>
    <row r="133" spans="3:15" x14ac:dyDescent="0.2">
      <c r="C133" s="5">
        <f>SUM(C131:C132)</f>
        <v>87</v>
      </c>
      <c r="D133" s="5">
        <f>SUM(D131:D132)</f>
        <v>88</v>
      </c>
      <c r="E133" s="5">
        <f t="shared" ref="E133" si="56">SUM(E131:E132)</f>
        <v>178</v>
      </c>
    </row>
    <row r="134" spans="3:15" x14ac:dyDescent="0.2">
      <c r="C134" t="s">
        <v>66</v>
      </c>
      <c r="G134" t="s">
        <v>66</v>
      </c>
      <c r="L134" t="s">
        <v>75</v>
      </c>
    </row>
    <row r="135" spans="3:15" x14ac:dyDescent="0.2">
      <c r="C135">
        <v>25</v>
      </c>
      <c r="D135">
        <v>27</v>
      </c>
      <c r="E135">
        <v>34</v>
      </c>
      <c r="G135">
        <f>C135/C137</f>
        <v>0.15337423312883436</v>
      </c>
      <c r="H135">
        <f t="shared" ref="H135:I135" si="57">D135/D137</f>
        <v>0.12676056338028169</v>
      </c>
      <c r="I135">
        <f t="shared" si="57"/>
        <v>0.15887850467289719</v>
      </c>
      <c r="L135">
        <v>0.57534246575342463</v>
      </c>
      <c r="M135">
        <v>0.51977401129943501</v>
      </c>
      <c r="N135">
        <v>0.59307359307359309</v>
      </c>
      <c r="O135" s="6">
        <f>AVERAGE(L135:N135)</f>
        <v>0.56273002337548428</v>
      </c>
    </row>
    <row r="136" spans="3:15" x14ac:dyDescent="0.2">
      <c r="C136">
        <v>138</v>
      </c>
      <c r="D136">
        <v>186</v>
      </c>
      <c r="E136">
        <v>180</v>
      </c>
    </row>
    <row r="137" spans="3:15" x14ac:dyDescent="0.2">
      <c r="C137" s="5">
        <f>SUM(C135:C136)</f>
        <v>163</v>
      </c>
      <c r="D137" s="5">
        <f>SUM(D135:D136)</f>
        <v>213</v>
      </c>
      <c r="E137" s="5">
        <f t="shared" ref="E137" si="58">SUM(E135:E136)</f>
        <v>214</v>
      </c>
    </row>
    <row r="138" spans="3:15" x14ac:dyDescent="0.2">
      <c r="C138" t="s">
        <v>57</v>
      </c>
      <c r="G138" t="s">
        <v>57</v>
      </c>
      <c r="L138" t="s">
        <v>70</v>
      </c>
    </row>
    <row r="139" spans="3:15" x14ac:dyDescent="0.2">
      <c r="C139">
        <v>46</v>
      </c>
      <c r="D139">
        <v>32</v>
      </c>
      <c r="E139">
        <v>33</v>
      </c>
      <c r="G139">
        <f>C139/C141</f>
        <v>0.23711340206185566</v>
      </c>
      <c r="H139">
        <f t="shared" ref="H139:I139" si="59">D139/D141</f>
        <v>0.1787709497206704</v>
      </c>
      <c r="I139">
        <f t="shared" si="59"/>
        <v>0.19411764705882353</v>
      </c>
      <c r="L139">
        <v>0.2339688041594454</v>
      </c>
      <c r="M139">
        <v>0.31585845347313235</v>
      </c>
      <c r="N139">
        <v>0.30874785591766724</v>
      </c>
      <c r="O139" s="6">
        <f>AVERAGE(L139:N139)</f>
        <v>0.28619170451674836</v>
      </c>
    </row>
    <row r="140" spans="3:15" x14ac:dyDescent="0.2">
      <c r="C140">
        <v>148</v>
      </c>
      <c r="D140">
        <v>147</v>
      </c>
      <c r="E140">
        <v>137</v>
      </c>
    </row>
    <row r="141" spans="3:15" x14ac:dyDescent="0.2">
      <c r="C141" s="5">
        <f>SUM(C139:C140)</f>
        <v>194</v>
      </c>
      <c r="D141" s="5">
        <f>SUM(D139:D140)</f>
        <v>179</v>
      </c>
      <c r="E141" s="5">
        <f t="shared" ref="E141" si="60">SUM(E139:E140)</f>
        <v>170</v>
      </c>
    </row>
    <row r="142" spans="3:15" x14ac:dyDescent="0.2">
      <c r="C142" t="s">
        <v>62</v>
      </c>
      <c r="G142" t="s">
        <v>62</v>
      </c>
      <c r="L142" t="s">
        <v>71</v>
      </c>
    </row>
    <row r="143" spans="3:15" x14ac:dyDescent="0.2">
      <c r="C143">
        <v>50</v>
      </c>
      <c r="D143">
        <v>29</v>
      </c>
      <c r="E143">
        <v>11</v>
      </c>
      <c r="G143">
        <f>C143/C145</f>
        <v>0.13297872340425532</v>
      </c>
      <c r="H143">
        <f t="shared" ref="H143:I143" si="61">D143/D145</f>
        <v>0.13942307692307693</v>
      </c>
      <c r="I143">
        <f t="shared" si="61"/>
        <v>7.2847682119205295E-2</v>
      </c>
      <c r="L143">
        <v>0.30462184873949577</v>
      </c>
      <c r="M143">
        <v>0.21348314606741572</v>
      </c>
      <c r="N143">
        <v>0.18461538461538463</v>
      </c>
      <c r="O143" s="6">
        <f>AVERAGE(L143:N143)</f>
        <v>0.23424012647409873</v>
      </c>
    </row>
    <row r="144" spans="3:15" x14ac:dyDescent="0.2">
      <c r="C144">
        <v>326</v>
      </c>
      <c r="D144">
        <v>179</v>
      </c>
      <c r="E144">
        <v>140</v>
      </c>
    </row>
    <row r="145" spans="2:14" x14ac:dyDescent="0.2">
      <c r="C145" s="5">
        <f>SUM(C143:C144)</f>
        <v>376</v>
      </c>
      <c r="D145" s="5">
        <f>SUM(D143:D144)</f>
        <v>208</v>
      </c>
      <c r="E145" s="5">
        <f t="shared" ref="E145" si="62">SUM(E143:E144)</f>
        <v>151</v>
      </c>
    </row>
    <row r="149" spans="2:14" x14ac:dyDescent="0.2">
      <c r="B149" t="s">
        <v>77</v>
      </c>
    </row>
    <row r="151" spans="2:14" x14ac:dyDescent="0.2">
      <c r="C151" t="s">
        <v>78</v>
      </c>
      <c r="G151" t="s">
        <v>78</v>
      </c>
    </row>
    <row r="152" spans="2:14" x14ac:dyDescent="0.2">
      <c r="B152" t="s">
        <v>59</v>
      </c>
      <c r="C152">
        <v>40</v>
      </c>
      <c r="D152">
        <v>11</v>
      </c>
      <c r="E152">
        <v>24</v>
      </c>
      <c r="G152">
        <f>C152/C154</f>
        <v>0.11661807580174927</v>
      </c>
      <c r="H152">
        <f t="shared" ref="H152:I152" si="63">D152/D154</f>
        <v>7.2368421052631582E-2</v>
      </c>
      <c r="I152">
        <f t="shared" si="63"/>
        <v>0.1</v>
      </c>
      <c r="J152" s="6">
        <f>AVERAGE(G152:I152)</f>
        <v>9.6328832284793608E-2</v>
      </c>
      <c r="M152" t="s">
        <v>57</v>
      </c>
      <c r="N152">
        <v>9.6328832284793608E-2</v>
      </c>
    </row>
    <row r="153" spans="2:14" x14ac:dyDescent="0.2">
      <c r="B153" t="s">
        <v>60</v>
      </c>
      <c r="C153">
        <v>303</v>
      </c>
      <c r="D153">
        <v>141</v>
      </c>
      <c r="E153">
        <v>216</v>
      </c>
      <c r="M153" t="s">
        <v>62</v>
      </c>
      <c r="N153">
        <v>8.5676581442423183E-2</v>
      </c>
    </row>
    <row r="154" spans="2:14" x14ac:dyDescent="0.2">
      <c r="C154" s="5">
        <f>SUM(C152:C153)</f>
        <v>343</v>
      </c>
      <c r="D154" s="5">
        <f t="shared" ref="D154:E154" si="64">SUM(D152:D153)</f>
        <v>152</v>
      </c>
      <c r="E154" s="5">
        <f t="shared" si="64"/>
        <v>240</v>
      </c>
      <c r="M154" t="s">
        <v>64</v>
      </c>
      <c r="N154">
        <v>9.7363805474355566E-2</v>
      </c>
    </row>
    <row r="155" spans="2:14" x14ac:dyDescent="0.2">
      <c r="C155" t="s">
        <v>79</v>
      </c>
      <c r="G155" t="s">
        <v>79</v>
      </c>
      <c r="M155" t="s">
        <v>66</v>
      </c>
      <c r="N155">
        <v>0.10541336492475099</v>
      </c>
    </row>
    <row r="156" spans="2:14" x14ac:dyDescent="0.2">
      <c r="C156">
        <v>11</v>
      </c>
      <c r="D156">
        <v>18</v>
      </c>
      <c r="E156">
        <v>18</v>
      </c>
      <c r="G156">
        <f>C156/C158</f>
        <v>4.3824701195219126E-2</v>
      </c>
      <c r="H156">
        <f t="shared" ref="H156:I156" si="65">D156/D158</f>
        <v>8.1818181818181818E-2</v>
      </c>
      <c r="I156">
        <f t="shared" si="65"/>
        <v>0.13138686131386862</v>
      </c>
      <c r="J156" s="6">
        <f>AVERAGE(G156:I156)</f>
        <v>8.5676581442423183E-2</v>
      </c>
      <c r="M156" t="s">
        <v>68</v>
      </c>
      <c r="N156">
        <v>0.47314543282285215</v>
      </c>
    </row>
    <row r="157" spans="2:14" x14ac:dyDescent="0.2">
      <c r="C157">
        <v>240</v>
      </c>
      <c r="D157">
        <v>202</v>
      </c>
      <c r="E157">
        <v>119</v>
      </c>
      <c r="M157" t="s">
        <v>69</v>
      </c>
      <c r="N157">
        <v>0.76030134524110426</v>
      </c>
    </row>
    <row r="158" spans="2:14" x14ac:dyDescent="0.2">
      <c r="C158" s="5">
        <f>SUM(C156:C157)</f>
        <v>251</v>
      </c>
      <c r="D158" s="5">
        <f t="shared" ref="D158:E158" si="66">SUM(D156:D157)</f>
        <v>220</v>
      </c>
      <c r="E158" s="5">
        <f t="shared" si="66"/>
        <v>137</v>
      </c>
      <c r="M158" t="s">
        <v>56</v>
      </c>
      <c r="N158">
        <v>0.54667883413528018</v>
      </c>
    </row>
    <row r="159" spans="2:14" x14ac:dyDescent="0.2">
      <c r="C159" t="s">
        <v>80</v>
      </c>
      <c r="G159" t="s">
        <v>80</v>
      </c>
      <c r="M159" t="s">
        <v>63</v>
      </c>
      <c r="N159">
        <v>0.75905301741167996</v>
      </c>
    </row>
    <row r="160" spans="2:14" x14ac:dyDescent="0.2">
      <c r="C160">
        <v>22</v>
      </c>
      <c r="D160">
        <v>12</v>
      </c>
      <c r="E160">
        <v>17</v>
      </c>
      <c r="G160">
        <f>C160/C162</f>
        <v>0.10328638497652583</v>
      </c>
      <c r="H160">
        <f t="shared" ref="H160:I160" si="67">D160/D162</f>
        <v>7.5471698113207544E-2</v>
      </c>
      <c r="I160">
        <f t="shared" si="67"/>
        <v>0.11333333333333333</v>
      </c>
      <c r="J160" s="6">
        <f>AVERAGE(G160:I160)</f>
        <v>9.7363805474355566E-2</v>
      </c>
      <c r="M160" t="s">
        <v>65</v>
      </c>
      <c r="N160">
        <v>0.4349318336335119</v>
      </c>
    </row>
    <row r="161" spans="3:14" x14ac:dyDescent="0.2">
      <c r="C161">
        <v>191</v>
      </c>
      <c r="D161">
        <v>147</v>
      </c>
      <c r="E161">
        <v>133</v>
      </c>
      <c r="M161" t="s">
        <v>67</v>
      </c>
      <c r="N161">
        <v>0.25205252074817291</v>
      </c>
    </row>
    <row r="162" spans="3:14" x14ac:dyDescent="0.2">
      <c r="C162" s="5">
        <f>SUM(C160:C161)</f>
        <v>213</v>
      </c>
      <c r="D162" s="5">
        <f t="shared" ref="D162:E162" si="68">SUM(D160:D161)</f>
        <v>159</v>
      </c>
      <c r="E162" s="5">
        <f t="shared" si="68"/>
        <v>150</v>
      </c>
      <c r="M162" t="s">
        <v>72</v>
      </c>
      <c r="N162">
        <v>0.53829878688105215</v>
      </c>
    </row>
    <row r="163" spans="3:14" x14ac:dyDescent="0.2">
      <c r="C163" t="s">
        <v>81</v>
      </c>
      <c r="G163" t="s">
        <v>81</v>
      </c>
      <c r="M163" t="s">
        <v>74</v>
      </c>
      <c r="N163">
        <v>0.659184445558329</v>
      </c>
    </row>
    <row r="164" spans="3:14" x14ac:dyDescent="0.2">
      <c r="C164">
        <v>31</v>
      </c>
      <c r="D164">
        <v>9</v>
      </c>
      <c r="E164">
        <v>27</v>
      </c>
      <c r="G164">
        <f>C164/C166</f>
        <v>0.14485981308411214</v>
      </c>
      <c r="H164">
        <f t="shared" ref="H164:I164" si="69">D164/D166</f>
        <v>6.3380281690140844E-2</v>
      </c>
      <c r="I164">
        <f t="shared" si="69"/>
        <v>0.108</v>
      </c>
      <c r="J164" s="6">
        <f>AVERAGE(G164:I164)</f>
        <v>0.10541336492475099</v>
      </c>
      <c r="M164" t="s">
        <v>73</v>
      </c>
      <c r="N164">
        <v>0.42568346396125767</v>
      </c>
    </row>
    <row r="165" spans="3:14" x14ac:dyDescent="0.2">
      <c r="C165">
        <v>183</v>
      </c>
      <c r="D165">
        <v>133</v>
      </c>
      <c r="E165">
        <v>223</v>
      </c>
      <c r="M165" t="s">
        <v>75</v>
      </c>
      <c r="N165">
        <v>0.55017663906045644</v>
      </c>
    </row>
    <row r="166" spans="3:14" x14ac:dyDescent="0.2">
      <c r="C166" s="5">
        <f>SUM(C164:C165)</f>
        <v>214</v>
      </c>
      <c r="D166" s="5">
        <f t="shared" ref="D166:E166" si="70">SUM(D164:D165)</f>
        <v>142</v>
      </c>
      <c r="E166" s="5">
        <f t="shared" si="70"/>
        <v>250</v>
      </c>
      <c r="M166" t="s">
        <v>70</v>
      </c>
      <c r="N166">
        <v>0.29631027705876711</v>
      </c>
    </row>
    <row r="167" spans="3:14" x14ac:dyDescent="0.2">
      <c r="C167" t="s">
        <v>82</v>
      </c>
      <c r="G167" t="s">
        <v>82</v>
      </c>
      <c r="M167" t="s">
        <v>71</v>
      </c>
      <c r="N167">
        <v>0.23777489676366081</v>
      </c>
    </row>
    <row r="168" spans="3:14" x14ac:dyDescent="0.2">
      <c r="C168">
        <v>69</v>
      </c>
      <c r="D168">
        <v>35</v>
      </c>
      <c r="E168">
        <v>43</v>
      </c>
      <c r="G168">
        <f>C168/C170</f>
        <v>0.63888888888888884</v>
      </c>
      <c r="H168">
        <f t="shared" ref="H168:I168" si="71">D168/D170</f>
        <v>0.31818181818181818</v>
      </c>
      <c r="I168">
        <f t="shared" si="71"/>
        <v>0.46236559139784944</v>
      </c>
      <c r="J168" s="6">
        <f>AVERAGE(G168:I168)</f>
        <v>0.47314543282285215</v>
      </c>
    </row>
    <row r="169" spans="3:14" x14ac:dyDescent="0.2">
      <c r="C169">
        <v>39</v>
      </c>
      <c r="D169">
        <v>75</v>
      </c>
      <c r="E169">
        <v>50</v>
      </c>
    </row>
    <row r="170" spans="3:14" x14ac:dyDescent="0.2">
      <c r="C170" s="5">
        <f>SUM(C168:C169)</f>
        <v>108</v>
      </c>
      <c r="D170" s="5">
        <f t="shared" ref="D170:E170" si="72">SUM(D168:D169)</f>
        <v>110</v>
      </c>
      <c r="E170" s="5">
        <f t="shared" si="72"/>
        <v>93</v>
      </c>
    </row>
    <row r="171" spans="3:14" x14ac:dyDescent="0.2">
      <c r="C171" t="s">
        <v>83</v>
      </c>
      <c r="G171" t="s">
        <v>83</v>
      </c>
    </row>
    <row r="172" spans="3:14" x14ac:dyDescent="0.2">
      <c r="C172">
        <v>82</v>
      </c>
      <c r="D172">
        <v>82</v>
      </c>
      <c r="E172">
        <v>62</v>
      </c>
      <c r="G172">
        <f>C172/C174</f>
        <v>0.74545454545454548</v>
      </c>
      <c r="H172">
        <f t="shared" ref="H172:I172" si="73">D172/D174</f>
        <v>0.78846153846153844</v>
      </c>
      <c r="I172">
        <f t="shared" si="73"/>
        <v>0.74698795180722888</v>
      </c>
      <c r="J172" s="6">
        <f>AVERAGE(G172:I172)</f>
        <v>0.76030134524110426</v>
      </c>
    </row>
    <row r="173" spans="3:14" x14ac:dyDescent="0.2">
      <c r="C173">
        <v>28</v>
      </c>
      <c r="D173">
        <v>22</v>
      </c>
      <c r="E173">
        <v>21</v>
      </c>
    </row>
    <row r="174" spans="3:14" x14ac:dyDescent="0.2">
      <c r="C174" s="5">
        <f>SUM(C172:C173)</f>
        <v>110</v>
      </c>
      <c r="D174" s="5">
        <f t="shared" ref="D174:E174" si="74">SUM(D172:D173)</f>
        <v>104</v>
      </c>
      <c r="E174" s="5">
        <f t="shared" si="74"/>
        <v>83</v>
      </c>
    </row>
    <row r="175" spans="3:14" x14ac:dyDescent="0.2">
      <c r="C175" t="s">
        <v>84</v>
      </c>
      <c r="G175" t="s">
        <v>84</v>
      </c>
    </row>
    <row r="176" spans="3:14" x14ac:dyDescent="0.2">
      <c r="C176">
        <v>50</v>
      </c>
      <c r="D176">
        <v>43</v>
      </c>
      <c r="E176">
        <v>51</v>
      </c>
      <c r="G176">
        <f>C176/C178</f>
        <v>0.59523809523809523</v>
      </c>
      <c r="H176">
        <f t="shared" ref="H176:I176" si="75">D176/D178</f>
        <v>0.52439024390243905</v>
      </c>
      <c r="I176">
        <f t="shared" si="75"/>
        <v>0.52040816326530615</v>
      </c>
      <c r="J176" s="6">
        <f>AVERAGE(G176:I176)</f>
        <v>0.54667883413528018</v>
      </c>
    </row>
    <row r="177" spans="3:10" x14ac:dyDescent="0.2">
      <c r="C177">
        <v>34</v>
      </c>
      <c r="D177">
        <v>39</v>
      </c>
      <c r="E177">
        <v>47</v>
      </c>
    </row>
    <row r="178" spans="3:10" x14ac:dyDescent="0.2">
      <c r="C178" s="5">
        <f>SUM(C176:C177)</f>
        <v>84</v>
      </c>
      <c r="D178" s="5">
        <f t="shared" ref="D178:E178" si="76">SUM(D176:D177)</f>
        <v>82</v>
      </c>
      <c r="E178" s="5">
        <f t="shared" si="76"/>
        <v>98</v>
      </c>
    </row>
    <row r="179" spans="3:10" x14ac:dyDescent="0.2">
      <c r="C179" t="s">
        <v>85</v>
      </c>
      <c r="G179" t="s">
        <v>85</v>
      </c>
    </row>
    <row r="180" spans="3:10" x14ac:dyDescent="0.2">
      <c r="C180">
        <v>90</v>
      </c>
      <c r="D180">
        <v>104</v>
      </c>
      <c r="E180">
        <v>107</v>
      </c>
      <c r="G180">
        <f>C180/C182</f>
        <v>0.81081081081081086</v>
      </c>
      <c r="H180">
        <f t="shared" ref="H180:I180" si="77">D180/D182</f>
        <v>0.70748299319727892</v>
      </c>
      <c r="I180">
        <f t="shared" si="77"/>
        <v>0.75886524822695034</v>
      </c>
      <c r="J180" s="6">
        <f>AVERAGE(G180:I180)</f>
        <v>0.75905301741167996</v>
      </c>
    </row>
    <row r="181" spans="3:10" x14ac:dyDescent="0.2">
      <c r="C181">
        <v>21</v>
      </c>
      <c r="D181">
        <v>43</v>
      </c>
      <c r="E181">
        <v>34</v>
      </c>
    </row>
    <row r="182" spans="3:10" x14ac:dyDescent="0.2">
      <c r="C182" s="5">
        <f>SUM(C180:C181)</f>
        <v>111</v>
      </c>
      <c r="D182" s="5">
        <f t="shared" ref="D182:E182" si="78">SUM(D180:D181)</f>
        <v>147</v>
      </c>
      <c r="E182" s="5">
        <f t="shared" si="78"/>
        <v>141</v>
      </c>
    </row>
    <row r="183" spans="3:10" x14ac:dyDescent="0.2">
      <c r="C183" t="s">
        <v>86</v>
      </c>
      <c r="G183" t="s">
        <v>86</v>
      </c>
    </row>
    <row r="184" spans="3:10" x14ac:dyDescent="0.2">
      <c r="C184">
        <v>43</v>
      </c>
      <c r="D184">
        <v>55</v>
      </c>
      <c r="E184">
        <v>44</v>
      </c>
      <c r="G184">
        <f>C184/C186</f>
        <v>0.37068965517241381</v>
      </c>
      <c r="H184">
        <f t="shared" ref="H184:I184" si="79">D184/D186</f>
        <v>0.56122448979591832</v>
      </c>
      <c r="I184">
        <f t="shared" si="79"/>
        <v>0.3728813559322034</v>
      </c>
      <c r="J184" s="6">
        <f>AVERAGE(G184:I184)</f>
        <v>0.4349318336335119</v>
      </c>
    </row>
    <row r="185" spans="3:10" x14ac:dyDescent="0.2">
      <c r="C185">
        <v>73</v>
      </c>
      <c r="D185">
        <v>43</v>
      </c>
      <c r="E185">
        <v>74</v>
      </c>
    </row>
    <row r="186" spans="3:10" x14ac:dyDescent="0.2">
      <c r="C186" s="5">
        <f>SUM(C184:C185)</f>
        <v>116</v>
      </c>
      <c r="D186" s="5">
        <f t="shared" ref="D186:E186" si="80">SUM(D184:D185)</f>
        <v>98</v>
      </c>
      <c r="E186" s="5">
        <f t="shared" si="80"/>
        <v>118</v>
      </c>
    </row>
    <row r="187" spans="3:10" x14ac:dyDescent="0.2">
      <c r="C187" t="s">
        <v>87</v>
      </c>
      <c r="G187" t="s">
        <v>87</v>
      </c>
    </row>
    <row r="188" spans="3:10" x14ac:dyDescent="0.2">
      <c r="C188">
        <v>20</v>
      </c>
      <c r="D188">
        <v>27</v>
      </c>
      <c r="E188">
        <v>29</v>
      </c>
      <c r="G188">
        <f>C188/C190</f>
        <v>0.17094017094017094</v>
      </c>
      <c r="H188">
        <f t="shared" ref="H188:I188" si="81">D188/D190</f>
        <v>0.27</v>
      </c>
      <c r="I188">
        <f t="shared" si="81"/>
        <v>0.31521739130434784</v>
      </c>
      <c r="J188" s="6">
        <f>AVERAGE(G188:I188)</f>
        <v>0.25205252074817291</v>
      </c>
    </row>
    <row r="189" spans="3:10" x14ac:dyDescent="0.2">
      <c r="C189">
        <v>97</v>
      </c>
      <c r="D189">
        <v>73</v>
      </c>
      <c r="E189">
        <v>63</v>
      </c>
    </row>
    <row r="190" spans="3:10" x14ac:dyDescent="0.2">
      <c r="C190" s="5">
        <f>SUM(C188:C189)</f>
        <v>117</v>
      </c>
      <c r="D190" s="5">
        <f t="shared" ref="D190:E190" si="82">SUM(D188:D189)</f>
        <v>100</v>
      </c>
      <c r="E190" s="5">
        <f t="shared" si="82"/>
        <v>92</v>
      </c>
    </row>
    <row r="191" spans="3:10" x14ac:dyDescent="0.2">
      <c r="C191" t="s">
        <v>88</v>
      </c>
      <c r="G191" t="s">
        <v>88</v>
      </c>
    </row>
    <row r="192" spans="3:10" x14ac:dyDescent="0.2">
      <c r="C192">
        <v>139</v>
      </c>
      <c r="D192">
        <v>113</v>
      </c>
      <c r="E192">
        <v>102</v>
      </c>
      <c r="G192">
        <f>C192/C194</f>
        <v>0.52059925093632964</v>
      </c>
      <c r="H192">
        <f t="shared" ref="H192:I192" si="83">D192/D194</f>
        <v>0.57653061224489799</v>
      </c>
      <c r="I192">
        <f t="shared" si="83"/>
        <v>0.51776649746192893</v>
      </c>
      <c r="J192" s="6">
        <f>AVERAGE(G192:I192)</f>
        <v>0.53829878688105215</v>
      </c>
    </row>
    <row r="193" spans="3:10" x14ac:dyDescent="0.2">
      <c r="C193">
        <v>128</v>
      </c>
      <c r="D193">
        <v>83</v>
      </c>
      <c r="E193">
        <v>95</v>
      </c>
    </row>
    <row r="194" spans="3:10" x14ac:dyDescent="0.2">
      <c r="C194" s="5">
        <f>SUM(C192:C193)</f>
        <v>267</v>
      </c>
      <c r="D194" s="5">
        <f t="shared" ref="D194:E194" si="84">SUM(D192:D193)</f>
        <v>196</v>
      </c>
      <c r="E194" s="5">
        <f t="shared" si="84"/>
        <v>197</v>
      </c>
    </row>
    <row r="195" spans="3:10" x14ac:dyDescent="0.2">
      <c r="C195" t="s">
        <v>89</v>
      </c>
      <c r="G195" t="s">
        <v>89</v>
      </c>
    </row>
    <row r="196" spans="3:10" x14ac:dyDescent="0.2">
      <c r="C196">
        <v>172</v>
      </c>
      <c r="D196">
        <v>108</v>
      </c>
      <c r="E196">
        <v>163</v>
      </c>
      <c r="G196">
        <f>C196/C198</f>
        <v>0.64419475655430714</v>
      </c>
      <c r="H196">
        <f t="shared" ref="H196:I196" si="85">D196/D198</f>
        <v>0.66257668711656437</v>
      </c>
      <c r="I196">
        <f t="shared" si="85"/>
        <v>0.67078189300411528</v>
      </c>
      <c r="J196" s="6">
        <f>AVERAGE(G196:I196)</f>
        <v>0.659184445558329</v>
      </c>
    </row>
    <row r="197" spans="3:10" x14ac:dyDescent="0.2">
      <c r="C197">
        <v>95</v>
      </c>
      <c r="D197">
        <v>55</v>
      </c>
      <c r="E197">
        <v>80</v>
      </c>
    </row>
    <row r="198" spans="3:10" x14ac:dyDescent="0.2">
      <c r="C198" s="5">
        <f>SUM(C196:C197)</f>
        <v>267</v>
      </c>
      <c r="D198" s="5">
        <f t="shared" ref="D198:E198" si="86">SUM(D196:D197)</f>
        <v>163</v>
      </c>
      <c r="E198" s="5">
        <f t="shared" si="86"/>
        <v>243</v>
      </c>
    </row>
    <row r="199" spans="3:10" x14ac:dyDescent="0.2">
      <c r="C199" t="s">
        <v>90</v>
      </c>
      <c r="G199" t="s">
        <v>90</v>
      </c>
    </row>
    <row r="200" spans="3:10" x14ac:dyDescent="0.2">
      <c r="C200">
        <v>199</v>
      </c>
      <c r="D200">
        <v>71</v>
      </c>
      <c r="E200">
        <v>90</v>
      </c>
      <c r="G200">
        <f>C200/C202</f>
        <v>0.55431754874651806</v>
      </c>
      <c r="H200">
        <f t="shared" ref="H200:I200" si="87">D200/D202</f>
        <v>0.36979166666666669</v>
      </c>
      <c r="I200">
        <f t="shared" si="87"/>
        <v>0.35294117647058826</v>
      </c>
      <c r="J200" s="6">
        <f>AVERAGE(G200:I200)</f>
        <v>0.42568346396125767</v>
      </c>
    </row>
    <row r="201" spans="3:10" x14ac:dyDescent="0.2">
      <c r="C201">
        <v>160</v>
      </c>
      <c r="D201">
        <v>121</v>
      </c>
      <c r="E201">
        <v>165</v>
      </c>
    </row>
    <row r="202" spans="3:10" x14ac:dyDescent="0.2">
      <c r="C202" s="5">
        <f>SUM(C200:C201)</f>
        <v>359</v>
      </c>
      <c r="D202" s="5">
        <f t="shared" ref="D202:E202" si="88">SUM(D200:D201)</f>
        <v>192</v>
      </c>
      <c r="E202" s="5">
        <f t="shared" si="88"/>
        <v>255</v>
      </c>
    </row>
    <row r="203" spans="3:10" x14ac:dyDescent="0.2">
      <c r="C203" t="s">
        <v>91</v>
      </c>
      <c r="G203" t="s">
        <v>91</v>
      </c>
    </row>
    <row r="204" spans="3:10" x14ac:dyDescent="0.2">
      <c r="C204">
        <v>195</v>
      </c>
      <c r="D204">
        <v>106</v>
      </c>
      <c r="E204">
        <v>152</v>
      </c>
      <c r="G204">
        <f>C204/C206</f>
        <v>0.56034482758620685</v>
      </c>
      <c r="H204">
        <f t="shared" ref="H204:I204" si="89">D204/D206</f>
        <v>0.55497382198952883</v>
      </c>
      <c r="I204">
        <f t="shared" si="89"/>
        <v>0.53521126760563376</v>
      </c>
      <c r="J204" s="6">
        <f>AVERAGE(G204:I204)</f>
        <v>0.55017663906045644</v>
      </c>
    </row>
    <row r="205" spans="3:10" x14ac:dyDescent="0.2">
      <c r="C205">
        <v>153</v>
      </c>
      <c r="D205">
        <v>85</v>
      </c>
      <c r="E205">
        <v>132</v>
      </c>
    </row>
    <row r="206" spans="3:10" x14ac:dyDescent="0.2">
      <c r="C206" s="5">
        <f>SUM(C204:C205)</f>
        <v>348</v>
      </c>
      <c r="D206" s="5">
        <f t="shared" ref="D206:E206" si="90">SUM(D204:D205)</f>
        <v>191</v>
      </c>
      <c r="E206" s="5">
        <f t="shared" si="90"/>
        <v>284</v>
      </c>
    </row>
    <row r="207" spans="3:10" x14ac:dyDescent="0.2">
      <c r="C207" t="s">
        <v>92</v>
      </c>
      <c r="G207" t="s">
        <v>92</v>
      </c>
    </row>
    <row r="208" spans="3:10" x14ac:dyDescent="0.2">
      <c r="C208">
        <v>85</v>
      </c>
      <c r="D208">
        <v>60</v>
      </c>
      <c r="E208">
        <v>39</v>
      </c>
      <c r="G208">
        <f>C208/C210</f>
        <v>0.34836065573770492</v>
      </c>
      <c r="H208">
        <f t="shared" ref="H208:I208" si="91">D208/D210</f>
        <v>0.3125</v>
      </c>
      <c r="I208">
        <f t="shared" si="91"/>
        <v>0.22807017543859648</v>
      </c>
      <c r="J208" s="6">
        <f>AVERAGE(G208:I208)</f>
        <v>0.29631027705876711</v>
      </c>
    </row>
    <row r="209" spans="2:14" x14ac:dyDescent="0.2">
      <c r="C209">
        <v>159</v>
      </c>
      <c r="D209">
        <v>132</v>
      </c>
      <c r="E209">
        <v>132</v>
      </c>
    </row>
    <row r="210" spans="2:14" x14ac:dyDescent="0.2">
      <c r="C210" s="5">
        <f>SUM(C208:C209)</f>
        <v>244</v>
      </c>
      <c r="D210" s="5">
        <f t="shared" ref="D210:E210" si="92">SUM(D208:D209)</f>
        <v>192</v>
      </c>
      <c r="E210" s="5">
        <f t="shared" si="92"/>
        <v>171</v>
      </c>
    </row>
    <row r="211" spans="2:14" x14ac:dyDescent="0.2">
      <c r="C211" t="s">
        <v>93</v>
      </c>
      <c r="G211" t="s">
        <v>93</v>
      </c>
    </row>
    <row r="212" spans="2:14" x14ac:dyDescent="0.2">
      <c r="C212">
        <v>56</v>
      </c>
      <c r="D212">
        <v>31</v>
      </c>
      <c r="E212">
        <v>29</v>
      </c>
      <c r="G212">
        <f>C212/C214</f>
        <v>0.3146067415730337</v>
      </c>
      <c r="H212">
        <f t="shared" ref="H212:I212" si="93">D212/D214</f>
        <v>0.19871794871794871</v>
      </c>
      <c r="I212">
        <f t="shared" si="93"/>
        <v>0.2</v>
      </c>
      <c r="J212" s="5">
        <f>AVERAGE(G212:I212)</f>
        <v>0.23777489676366081</v>
      </c>
    </row>
    <row r="213" spans="2:14" x14ac:dyDescent="0.2">
      <c r="C213">
        <v>122</v>
      </c>
      <c r="D213">
        <v>125</v>
      </c>
      <c r="E213">
        <v>116</v>
      </c>
    </row>
    <row r="214" spans="2:14" x14ac:dyDescent="0.2">
      <c r="C214" s="5">
        <f>SUM(C212:C213)</f>
        <v>178</v>
      </c>
      <c r="D214" s="5">
        <f t="shared" ref="D214:E214" si="94">SUM(D212:D213)</f>
        <v>156</v>
      </c>
      <c r="E214" s="5">
        <f t="shared" si="94"/>
        <v>145</v>
      </c>
    </row>
    <row r="221" spans="2:14" x14ac:dyDescent="0.2">
      <c r="B221" t="s">
        <v>94</v>
      </c>
    </row>
    <row r="223" spans="2:14" x14ac:dyDescent="0.2">
      <c r="C223" t="s">
        <v>78</v>
      </c>
      <c r="G223" t="s">
        <v>78</v>
      </c>
    </row>
    <row r="224" spans="2:14" x14ac:dyDescent="0.2">
      <c r="B224" t="s">
        <v>59</v>
      </c>
      <c r="C224">
        <v>16</v>
      </c>
      <c r="D224">
        <v>16</v>
      </c>
      <c r="E224">
        <v>17</v>
      </c>
      <c r="G224">
        <f>C224/C226</f>
        <v>0.18181818181818182</v>
      </c>
      <c r="H224">
        <f>D224/D226</f>
        <v>0.1415929203539823</v>
      </c>
      <c r="I224">
        <f>E224/E226</f>
        <v>0.33333333333333331</v>
      </c>
      <c r="J224" s="6">
        <f>AVERAGE(G224:I224)</f>
        <v>0.21891481183516581</v>
      </c>
      <c r="M224" t="s">
        <v>57</v>
      </c>
      <c r="N224">
        <v>0.21891481183516581</v>
      </c>
    </row>
    <row r="225" spans="2:14" x14ac:dyDescent="0.2">
      <c r="B225" t="s">
        <v>60</v>
      </c>
      <c r="C225">
        <v>72</v>
      </c>
      <c r="D225">
        <v>97</v>
      </c>
      <c r="E225">
        <v>34</v>
      </c>
      <c r="M225" t="s">
        <v>62</v>
      </c>
      <c r="N225">
        <v>0.10767656045203683</v>
      </c>
    </row>
    <row r="226" spans="2:14" x14ac:dyDescent="0.2">
      <c r="B226" t="s">
        <v>95</v>
      </c>
      <c r="C226" s="5">
        <f>SUM(C224:C225)</f>
        <v>88</v>
      </c>
      <c r="D226" s="5">
        <f t="shared" ref="D226:E226" si="95">SUM(D224:D225)</f>
        <v>113</v>
      </c>
      <c r="E226" s="5">
        <f t="shared" si="95"/>
        <v>51</v>
      </c>
      <c r="M226" t="s">
        <v>64</v>
      </c>
      <c r="N226">
        <v>0.21023900330536485</v>
      </c>
    </row>
    <row r="227" spans="2:14" x14ac:dyDescent="0.2">
      <c r="C227" t="s">
        <v>79</v>
      </c>
      <c r="G227" t="s">
        <v>79</v>
      </c>
      <c r="M227" t="s">
        <v>66</v>
      </c>
      <c r="N227">
        <v>0.13452991452991453</v>
      </c>
    </row>
    <row r="228" spans="2:14" x14ac:dyDescent="0.2">
      <c r="C228">
        <v>11</v>
      </c>
      <c r="D228">
        <v>16</v>
      </c>
      <c r="E228">
        <v>14</v>
      </c>
      <c r="G228">
        <f>C228/C230</f>
        <v>7.746478873239436E-2</v>
      </c>
      <c r="H228">
        <f t="shared" ref="H228:I228" si="96">D228/D230</f>
        <v>0.13445378151260504</v>
      </c>
      <c r="I228">
        <f t="shared" si="96"/>
        <v>0.1111111111111111</v>
      </c>
      <c r="J228" s="6">
        <f>AVERAGE(G228:I228)</f>
        <v>0.10767656045203683</v>
      </c>
      <c r="M228" t="s">
        <v>68</v>
      </c>
      <c r="N228">
        <v>0.47549196591204795</v>
      </c>
    </row>
    <row r="229" spans="2:14" x14ac:dyDescent="0.2">
      <c r="C229">
        <v>131</v>
      </c>
      <c r="D229">
        <v>103</v>
      </c>
      <c r="E229">
        <v>112</v>
      </c>
      <c r="M229" t="s">
        <v>69</v>
      </c>
      <c r="N229">
        <v>0.49058915246686713</v>
      </c>
    </row>
    <row r="230" spans="2:14" x14ac:dyDescent="0.2">
      <c r="C230" s="5">
        <f>SUM(C228:C229)</f>
        <v>142</v>
      </c>
      <c r="D230" s="5">
        <f t="shared" ref="D230:E230" si="97">SUM(D228:D229)</f>
        <v>119</v>
      </c>
      <c r="E230" s="5">
        <f t="shared" si="97"/>
        <v>126</v>
      </c>
      <c r="M230" t="s">
        <v>56</v>
      </c>
      <c r="N230">
        <v>0.53512133385014737</v>
      </c>
    </row>
    <row r="231" spans="2:14" x14ac:dyDescent="0.2">
      <c r="C231" t="s">
        <v>80</v>
      </c>
      <c r="G231" t="s">
        <v>80</v>
      </c>
      <c r="M231" t="s">
        <v>63</v>
      </c>
      <c r="N231">
        <v>0.54081971569018206</v>
      </c>
    </row>
    <row r="232" spans="2:14" x14ac:dyDescent="0.2">
      <c r="C232">
        <v>10</v>
      </c>
      <c r="D232">
        <v>24</v>
      </c>
      <c r="E232">
        <v>17</v>
      </c>
      <c r="G232">
        <f>C232/C234</f>
        <v>0.14492753623188406</v>
      </c>
      <c r="H232">
        <f t="shared" ref="H232:I232" si="98">D232/D234</f>
        <v>0.31578947368421051</v>
      </c>
      <c r="I232">
        <f t="shared" si="98"/>
        <v>0.17</v>
      </c>
      <c r="J232" s="6">
        <f>AVERAGE(G232:I232)</f>
        <v>0.21023900330536485</v>
      </c>
      <c r="M232" t="s">
        <v>65</v>
      </c>
      <c r="N232">
        <v>0.24660466651992075</v>
      </c>
    </row>
    <row r="233" spans="2:14" x14ac:dyDescent="0.2">
      <c r="C233">
        <v>59</v>
      </c>
      <c r="D233">
        <v>52</v>
      </c>
      <c r="E233">
        <v>83</v>
      </c>
      <c r="M233" t="s">
        <v>67</v>
      </c>
      <c r="N233">
        <v>0.15527086927952824</v>
      </c>
    </row>
    <row r="234" spans="2:14" x14ac:dyDescent="0.2">
      <c r="C234" s="5">
        <f>SUM(C232:C233)</f>
        <v>69</v>
      </c>
      <c r="D234" s="5">
        <f t="shared" ref="D234:E234" si="99">SUM(D232:D233)</f>
        <v>76</v>
      </c>
      <c r="E234" s="5">
        <f t="shared" si="99"/>
        <v>100</v>
      </c>
      <c r="M234" t="s">
        <v>72</v>
      </c>
      <c r="N234">
        <v>0.35633235869763308</v>
      </c>
    </row>
    <row r="235" spans="2:14" x14ac:dyDescent="0.2">
      <c r="C235" t="s">
        <v>81</v>
      </c>
      <c r="G235" t="s">
        <v>81</v>
      </c>
      <c r="M235" t="s">
        <v>74</v>
      </c>
      <c r="N235">
        <v>0.45159932659932656</v>
      </c>
    </row>
    <row r="236" spans="2:14" x14ac:dyDescent="0.2">
      <c r="C236">
        <v>11</v>
      </c>
      <c r="D236">
        <v>20</v>
      </c>
      <c r="E236">
        <v>9</v>
      </c>
      <c r="G236">
        <f>C236/C238</f>
        <v>0.16666666666666666</v>
      </c>
      <c r="H236">
        <f t="shared" ref="H236:I236" si="100">D236/D238</f>
        <v>0.16</v>
      </c>
      <c r="I236">
        <f t="shared" si="100"/>
        <v>7.6923076923076927E-2</v>
      </c>
      <c r="J236" s="6">
        <f>AVERAGE(G236:I236)</f>
        <v>0.13452991452991453</v>
      </c>
      <c r="M236" t="s">
        <v>73</v>
      </c>
      <c r="N236">
        <v>0.35956329463792153</v>
      </c>
    </row>
    <row r="237" spans="2:14" x14ac:dyDescent="0.2">
      <c r="C237">
        <v>55</v>
      </c>
      <c r="D237">
        <v>105</v>
      </c>
      <c r="E237">
        <v>108</v>
      </c>
      <c r="M237" t="s">
        <v>75</v>
      </c>
      <c r="N237">
        <v>0.55202349008447404</v>
      </c>
    </row>
    <row r="238" spans="2:14" x14ac:dyDescent="0.2">
      <c r="C238" s="5">
        <f>SUM(C236:C237)</f>
        <v>66</v>
      </c>
      <c r="D238" s="5">
        <f t="shared" ref="D238:E238" si="101">SUM(D236:D237)</f>
        <v>125</v>
      </c>
      <c r="E238" s="5">
        <f t="shared" si="101"/>
        <v>117</v>
      </c>
      <c r="M238" t="s">
        <v>70</v>
      </c>
      <c r="N238">
        <v>0.28648403991637389</v>
      </c>
    </row>
    <row r="239" spans="2:14" x14ac:dyDescent="0.2">
      <c r="C239" t="s">
        <v>82</v>
      </c>
      <c r="G239" t="s">
        <v>82</v>
      </c>
      <c r="M239" t="s">
        <v>71</v>
      </c>
      <c r="N239">
        <v>0.22750641213500811</v>
      </c>
    </row>
    <row r="240" spans="2:14" x14ac:dyDescent="0.2">
      <c r="C240">
        <v>60</v>
      </c>
      <c r="D240">
        <v>33</v>
      </c>
      <c r="E240">
        <v>44</v>
      </c>
      <c r="G240">
        <f>C240/C242</f>
        <v>0.49180327868852458</v>
      </c>
      <c r="H240">
        <f t="shared" ref="H240:I240" si="102">D240/D242</f>
        <v>0.515625</v>
      </c>
      <c r="I240">
        <f t="shared" si="102"/>
        <v>0.41904761904761906</v>
      </c>
      <c r="J240" s="6">
        <f>AVERAGE(G240:I240)</f>
        <v>0.47549196591204795</v>
      </c>
    </row>
    <row r="241" spans="3:10" x14ac:dyDescent="0.2">
      <c r="C241">
        <v>62</v>
      </c>
      <c r="D241">
        <v>31</v>
      </c>
      <c r="E241">
        <v>61</v>
      </c>
    </row>
    <row r="242" spans="3:10" x14ac:dyDescent="0.2">
      <c r="C242" s="5">
        <f>SUM(C240:C241)</f>
        <v>122</v>
      </c>
      <c r="D242" s="5">
        <f t="shared" ref="D242:E242" si="103">SUM(D240:D241)</f>
        <v>64</v>
      </c>
      <c r="E242" s="5">
        <f t="shared" si="103"/>
        <v>105</v>
      </c>
    </row>
    <row r="243" spans="3:10" x14ac:dyDescent="0.2">
      <c r="C243" t="s">
        <v>83</v>
      </c>
      <c r="G243" t="s">
        <v>83</v>
      </c>
    </row>
    <row r="244" spans="3:10" x14ac:dyDescent="0.2">
      <c r="C244">
        <v>111</v>
      </c>
      <c r="D244">
        <v>79</v>
      </c>
      <c r="E244">
        <v>70</v>
      </c>
      <c r="G244">
        <f>C244/C246</f>
        <v>0.45121951219512196</v>
      </c>
      <c r="H244">
        <f t="shared" ref="H244:I244" si="104">D244/D246</f>
        <v>0.54109589041095896</v>
      </c>
      <c r="I244">
        <f t="shared" si="104"/>
        <v>0.47945205479452052</v>
      </c>
      <c r="J244" s="6">
        <f>AVERAGE(G244:I244)</f>
        <v>0.49058915246686713</v>
      </c>
    </row>
    <row r="245" spans="3:10" x14ac:dyDescent="0.2">
      <c r="C245">
        <v>135</v>
      </c>
      <c r="D245">
        <v>67</v>
      </c>
      <c r="E245">
        <v>76</v>
      </c>
    </row>
    <row r="246" spans="3:10" x14ac:dyDescent="0.2">
      <c r="C246" s="5">
        <f>SUM(C244:C245)</f>
        <v>246</v>
      </c>
      <c r="D246" s="5">
        <f t="shared" ref="D246:E246" si="105">SUM(D244:D245)</f>
        <v>146</v>
      </c>
      <c r="E246" s="5">
        <f t="shared" si="105"/>
        <v>146</v>
      </c>
    </row>
    <row r="247" spans="3:10" x14ac:dyDescent="0.2">
      <c r="C247" t="s">
        <v>84</v>
      </c>
      <c r="G247" t="s">
        <v>84</v>
      </c>
    </row>
    <row r="248" spans="3:10" x14ac:dyDescent="0.2">
      <c r="C248">
        <v>63</v>
      </c>
      <c r="D248">
        <v>43</v>
      </c>
      <c r="E248">
        <v>51</v>
      </c>
      <c r="G248">
        <f>C248/C250</f>
        <v>0.53389830508474578</v>
      </c>
      <c r="H248">
        <f t="shared" ref="H248:I248" si="106">D248/D250</f>
        <v>0.58108108108108103</v>
      </c>
      <c r="I248">
        <f t="shared" si="106"/>
        <v>0.49038461538461536</v>
      </c>
      <c r="J248" s="6">
        <f>AVERAGE(G248:I248)</f>
        <v>0.53512133385014737</v>
      </c>
    </row>
    <row r="249" spans="3:10" x14ac:dyDescent="0.2">
      <c r="C249">
        <v>55</v>
      </c>
      <c r="D249">
        <v>31</v>
      </c>
      <c r="E249">
        <v>53</v>
      </c>
    </row>
    <row r="250" spans="3:10" x14ac:dyDescent="0.2">
      <c r="C250" s="5">
        <f>SUM(C248:C249)</f>
        <v>118</v>
      </c>
      <c r="D250" s="5">
        <f t="shared" ref="D250:E250" si="107">SUM(D248:D249)</f>
        <v>74</v>
      </c>
      <c r="E250" s="5">
        <f t="shared" si="107"/>
        <v>104</v>
      </c>
    </row>
    <row r="251" spans="3:10" x14ac:dyDescent="0.2">
      <c r="C251" t="s">
        <v>85</v>
      </c>
      <c r="G251" t="s">
        <v>85</v>
      </c>
    </row>
    <row r="252" spans="3:10" x14ac:dyDescent="0.2">
      <c r="C252">
        <v>109</v>
      </c>
      <c r="D252">
        <v>58</v>
      </c>
      <c r="E252">
        <v>58</v>
      </c>
      <c r="G252">
        <f>C252/C254</f>
        <v>0.56476683937823835</v>
      </c>
      <c r="H252">
        <f t="shared" ref="H252:I252" si="108">D252/D254</f>
        <v>0.5</v>
      </c>
      <c r="I252">
        <f t="shared" si="108"/>
        <v>0.55769230769230771</v>
      </c>
      <c r="J252" s="6">
        <f>AVERAGE(G252:I252)</f>
        <v>0.54081971569018206</v>
      </c>
    </row>
    <row r="253" spans="3:10" x14ac:dyDescent="0.2">
      <c r="C253">
        <v>84</v>
      </c>
      <c r="D253">
        <v>58</v>
      </c>
      <c r="E253">
        <v>46</v>
      </c>
    </row>
    <row r="254" spans="3:10" x14ac:dyDescent="0.2">
      <c r="C254" s="5">
        <f>SUM(C252:C253)</f>
        <v>193</v>
      </c>
      <c r="D254" s="5">
        <f t="shared" ref="D254:E254" si="109">SUM(D252:D253)</f>
        <v>116</v>
      </c>
      <c r="E254" s="5">
        <f t="shared" si="109"/>
        <v>104</v>
      </c>
    </row>
    <row r="255" spans="3:10" x14ac:dyDescent="0.2">
      <c r="C255" t="s">
        <v>86</v>
      </c>
      <c r="G255" t="s">
        <v>86</v>
      </c>
    </row>
    <row r="256" spans="3:10" x14ac:dyDescent="0.2">
      <c r="C256">
        <v>24</v>
      </c>
      <c r="D256">
        <v>23</v>
      </c>
      <c r="E256">
        <v>8</v>
      </c>
      <c r="G256">
        <f>C256/C258</f>
        <v>0.34285714285714286</v>
      </c>
      <c r="H256">
        <f t="shared" ref="H256:I256" si="110">D256/D258</f>
        <v>0.26136363636363635</v>
      </c>
      <c r="I256">
        <f t="shared" si="110"/>
        <v>0.13559322033898305</v>
      </c>
      <c r="J256" s="6">
        <f>AVERAGE(G256:I256)</f>
        <v>0.24660466651992075</v>
      </c>
    </row>
    <row r="257" spans="3:10" x14ac:dyDescent="0.2">
      <c r="C257">
        <v>46</v>
      </c>
      <c r="D257">
        <v>65</v>
      </c>
      <c r="E257">
        <v>51</v>
      </c>
    </row>
    <row r="258" spans="3:10" x14ac:dyDescent="0.2">
      <c r="C258" s="5">
        <f>SUM(C256:C257)</f>
        <v>70</v>
      </c>
      <c r="D258" s="5">
        <f t="shared" ref="D258:E258" si="111">SUM(D256:D257)</f>
        <v>88</v>
      </c>
      <c r="E258" s="5">
        <f t="shared" si="111"/>
        <v>59</v>
      </c>
    </row>
    <row r="259" spans="3:10" x14ac:dyDescent="0.2">
      <c r="C259" t="s">
        <v>87</v>
      </c>
      <c r="G259" t="s">
        <v>87</v>
      </c>
    </row>
    <row r="260" spans="3:10" x14ac:dyDescent="0.2">
      <c r="C260">
        <v>12</v>
      </c>
      <c r="D260">
        <v>24</v>
      </c>
      <c r="E260">
        <v>5</v>
      </c>
      <c r="G260">
        <f>C260/C262</f>
        <v>0.16438356164383561</v>
      </c>
      <c r="H260">
        <f t="shared" ref="H260:I260" si="112">D260/D262</f>
        <v>0.20338983050847459</v>
      </c>
      <c r="I260">
        <f t="shared" si="112"/>
        <v>9.8039215686274508E-2</v>
      </c>
      <c r="J260" s="6">
        <f>AVERAGE(G260:I260)</f>
        <v>0.15527086927952824</v>
      </c>
    </row>
    <row r="261" spans="3:10" x14ac:dyDescent="0.2">
      <c r="C261">
        <v>61</v>
      </c>
      <c r="D261">
        <v>94</v>
      </c>
      <c r="E261">
        <v>46</v>
      </c>
    </row>
    <row r="262" spans="3:10" x14ac:dyDescent="0.2">
      <c r="C262" s="5">
        <f>SUM(C260:C261)</f>
        <v>73</v>
      </c>
      <c r="D262" s="5">
        <f t="shared" ref="D262:E262" si="113">SUM(D260:D261)</f>
        <v>118</v>
      </c>
      <c r="E262" s="5">
        <f t="shared" si="113"/>
        <v>51</v>
      </c>
    </row>
    <row r="263" spans="3:10" x14ac:dyDescent="0.2">
      <c r="C263" t="s">
        <v>88</v>
      </c>
      <c r="G263" t="s">
        <v>88</v>
      </c>
    </row>
    <row r="264" spans="3:10" x14ac:dyDescent="0.2">
      <c r="C264">
        <v>40</v>
      </c>
      <c r="D264">
        <v>21</v>
      </c>
      <c r="E264">
        <v>36</v>
      </c>
      <c r="G264">
        <f>C264/C266</f>
        <v>0.33898305084745761</v>
      </c>
      <c r="H264">
        <f t="shared" ref="H264:I264" si="114">D264/D266</f>
        <v>0.33870967741935482</v>
      </c>
      <c r="I264">
        <f t="shared" si="114"/>
        <v>0.39130434782608697</v>
      </c>
      <c r="J264" s="6">
        <f>AVERAGE(G264:I264)</f>
        <v>0.35633235869763308</v>
      </c>
    </row>
    <row r="265" spans="3:10" x14ac:dyDescent="0.2">
      <c r="C265">
        <v>78</v>
      </c>
      <c r="D265">
        <v>41</v>
      </c>
      <c r="E265">
        <v>56</v>
      </c>
    </row>
    <row r="266" spans="3:10" x14ac:dyDescent="0.2">
      <c r="C266" s="5">
        <f>SUM(C264:C265)</f>
        <v>118</v>
      </c>
      <c r="D266" s="5">
        <f t="shared" ref="D266:E266" si="115">SUM(D264:D265)</f>
        <v>62</v>
      </c>
      <c r="E266" s="5">
        <f t="shared" si="115"/>
        <v>92</v>
      </c>
    </row>
    <row r="267" spans="3:10" x14ac:dyDescent="0.2">
      <c r="C267" t="s">
        <v>89</v>
      </c>
      <c r="G267" t="s">
        <v>89</v>
      </c>
    </row>
    <row r="268" spans="3:10" x14ac:dyDescent="0.2">
      <c r="C268">
        <v>40</v>
      </c>
      <c r="D268">
        <v>58</v>
      </c>
      <c r="E268">
        <v>27</v>
      </c>
      <c r="G268">
        <f>C268/C270</f>
        <v>0.51948051948051943</v>
      </c>
      <c r="H268">
        <f t="shared" ref="H268:I268" si="116">D268/D270</f>
        <v>0.46031746031746029</v>
      </c>
      <c r="I268">
        <f t="shared" si="116"/>
        <v>0.375</v>
      </c>
      <c r="J268" s="6">
        <f>AVERAGE(G268:I268)</f>
        <v>0.45159932659932656</v>
      </c>
    </row>
    <row r="269" spans="3:10" x14ac:dyDescent="0.2">
      <c r="C269">
        <v>37</v>
      </c>
      <c r="D269">
        <v>68</v>
      </c>
      <c r="E269">
        <v>45</v>
      </c>
    </row>
    <row r="270" spans="3:10" x14ac:dyDescent="0.2">
      <c r="C270" s="5">
        <f>SUM(C268:C269)</f>
        <v>77</v>
      </c>
      <c r="D270" s="5">
        <f t="shared" ref="D270:E270" si="117">SUM(D268:D269)</f>
        <v>126</v>
      </c>
      <c r="E270" s="5">
        <f t="shared" si="117"/>
        <v>72</v>
      </c>
    </row>
    <row r="271" spans="3:10" x14ac:dyDescent="0.2">
      <c r="C271" t="s">
        <v>90</v>
      </c>
      <c r="G271" t="s">
        <v>90</v>
      </c>
    </row>
    <row r="272" spans="3:10" x14ac:dyDescent="0.2">
      <c r="C272">
        <v>16</v>
      </c>
      <c r="D272">
        <v>22</v>
      </c>
      <c r="E272">
        <v>25</v>
      </c>
      <c r="G272">
        <f>C272/C274</f>
        <v>0.4</v>
      </c>
      <c r="H272">
        <f t="shared" ref="H272:I272" si="118">D272/D274</f>
        <v>0.30555555555555558</v>
      </c>
      <c r="I272">
        <f t="shared" si="118"/>
        <v>0.37313432835820898</v>
      </c>
      <c r="J272" s="6">
        <f>AVERAGE(G272:I272)</f>
        <v>0.35956329463792153</v>
      </c>
    </row>
    <row r="273" spans="3:10" x14ac:dyDescent="0.2">
      <c r="C273">
        <v>24</v>
      </c>
      <c r="D273">
        <v>50</v>
      </c>
      <c r="E273">
        <v>42</v>
      </c>
    </row>
    <row r="274" spans="3:10" x14ac:dyDescent="0.2">
      <c r="C274" s="5">
        <f>SUM(C272:C273)</f>
        <v>40</v>
      </c>
      <c r="D274" s="5">
        <f t="shared" ref="D274:E274" si="119">SUM(D272:D273)</f>
        <v>72</v>
      </c>
      <c r="E274" s="5">
        <f t="shared" si="119"/>
        <v>67</v>
      </c>
    </row>
    <row r="275" spans="3:10" x14ac:dyDescent="0.2">
      <c r="C275" t="s">
        <v>91</v>
      </c>
      <c r="G275" t="s">
        <v>91</v>
      </c>
    </row>
    <row r="276" spans="3:10" x14ac:dyDescent="0.2">
      <c r="C276">
        <v>67</v>
      </c>
      <c r="D276">
        <v>89</v>
      </c>
      <c r="E276">
        <v>52</v>
      </c>
      <c r="G276">
        <f>C276/C278</f>
        <v>0.53600000000000003</v>
      </c>
      <c r="H276">
        <f t="shared" ref="H276:I276" si="120">D276/D278</f>
        <v>0.56687898089171973</v>
      </c>
      <c r="I276">
        <f t="shared" si="120"/>
        <v>0.55319148936170215</v>
      </c>
      <c r="J276" s="6">
        <f>AVERAGE(G276:I276)</f>
        <v>0.55202349008447404</v>
      </c>
    </row>
    <row r="277" spans="3:10" x14ac:dyDescent="0.2">
      <c r="C277">
        <v>58</v>
      </c>
      <c r="D277">
        <v>68</v>
      </c>
      <c r="E277">
        <v>42</v>
      </c>
    </row>
    <row r="278" spans="3:10" x14ac:dyDescent="0.2">
      <c r="C278" s="5">
        <f>SUM(C276:C277)</f>
        <v>125</v>
      </c>
      <c r="D278" s="5">
        <f t="shared" ref="D278:E278" si="121">SUM(D276:D277)</f>
        <v>157</v>
      </c>
      <c r="E278" s="5">
        <f t="shared" si="121"/>
        <v>94</v>
      </c>
    </row>
    <row r="279" spans="3:10" x14ac:dyDescent="0.2">
      <c r="C279" t="s">
        <v>92</v>
      </c>
      <c r="G279" t="s">
        <v>92</v>
      </c>
    </row>
    <row r="280" spans="3:10" x14ac:dyDescent="0.2">
      <c r="C280">
        <v>21</v>
      </c>
      <c r="D280">
        <v>29</v>
      </c>
      <c r="E280">
        <v>21</v>
      </c>
      <c r="G280">
        <f>C280/C282</f>
        <v>0.26923076923076922</v>
      </c>
      <c r="H280">
        <f t="shared" ref="H280:I280" si="122">D280/D282</f>
        <v>0.33720930232558138</v>
      </c>
      <c r="I280">
        <f t="shared" si="122"/>
        <v>0.25301204819277107</v>
      </c>
      <c r="J280" s="6">
        <f>AVERAGE(G280:I280)</f>
        <v>0.28648403991637389</v>
      </c>
    </row>
    <row r="281" spans="3:10" x14ac:dyDescent="0.2">
      <c r="C281">
        <v>57</v>
      </c>
      <c r="D281">
        <v>57</v>
      </c>
      <c r="E281">
        <v>62</v>
      </c>
    </row>
    <row r="282" spans="3:10" x14ac:dyDescent="0.2">
      <c r="C282" s="5">
        <f>SUM(C280:C281)</f>
        <v>78</v>
      </c>
      <c r="D282" s="5">
        <f t="shared" ref="D282:E282" si="123">SUM(D280:D281)</f>
        <v>86</v>
      </c>
      <c r="E282" s="5">
        <f t="shared" si="123"/>
        <v>83</v>
      </c>
    </row>
    <row r="283" spans="3:10" x14ac:dyDescent="0.2">
      <c r="C283" t="s">
        <v>93</v>
      </c>
      <c r="G283" t="s">
        <v>93</v>
      </c>
    </row>
    <row r="284" spans="3:10" x14ac:dyDescent="0.2">
      <c r="C284">
        <v>33</v>
      </c>
      <c r="D284">
        <v>13</v>
      </c>
      <c r="E284">
        <v>16</v>
      </c>
      <c r="G284">
        <f>C284/C286</f>
        <v>0.24087591240875914</v>
      </c>
      <c r="H284">
        <f t="shared" ref="H284:I284" si="124">D284/D286</f>
        <v>0.20634920634920634</v>
      </c>
      <c r="I284">
        <f t="shared" si="124"/>
        <v>0.23529411764705882</v>
      </c>
      <c r="J284" s="6">
        <f>AVERAGE(G284:I284)</f>
        <v>0.22750641213500811</v>
      </c>
    </row>
    <row r="285" spans="3:10" x14ac:dyDescent="0.2">
      <c r="C285">
        <v>104</v>
      </c>
      <c r="D285">
        <v>50</v>
      </c>
      <c r="E285">
        <v>52</v>
      </c>
    </row>
    <row r="286" spans="3:10" x14ac:dyDescent="0.2">
      <c r="C286" s="5">
        <f>SUM(C284:C285)</f>
        <v>137</v>
      </c>
      <c r="D286" s="5">
        <f t="shared" ref="D286:E286" si="125">SUM(D284:D285)</f>
        <v>63</v>
      </c>
      <c r="E286" s="5">
        <f t="shared" si="125"/>
        <v>68</v>
      </c>
    </row>
    <row r="292" spans="3:7" x14ac:dyDescent="0.2">
      <c r="D292" t="s">
        <v>2</v>
      </c>
      <c r="E292" t="s">
        <v>3</v>
      </c>
      <c r="F292" t="s">
        <v>4</v>
      </c>
      <c r="G292" t="s">
        <v>8</v>
      </c>
    </row>
    <row r="293" spans="3:7" x14ac:dyDescent="0.2">
      <c r="C293" s="5" t="s">
        <v>57</v>
      </c>
      <c r="D293" s="5">
        <v>8.7732195865363405E-2</v>
      </c>
      <c r="E293" s="5">
        <v>0.20333399961378318</v>
      </c>
      <c r="F293" s="5">
        <v>9.6328832284793608E-2</v>
      </c>
      <c r="G293" s="5">
        <v>0.21891481183516581</v>
      </c>
    </row>
    <row r="294" spans="3:7" x14ac:dyDescent="0.2">
      <c r="C294" t="s">
        <v>62</v>
      </c>
      <c r="D294">
        <v>7.3668022436879102E-2</v>
      </c>
      <c r="E294">
        <v>0.11508316081551251</v>
      </c>
      <c r="F294">
        <v>8.5676581442423183E-2</v>
      </c>
      <c r="G294">
        <v>0.10767656045203683</v>
      </c>
    </row>
    <row r="295" spans="3:7" x14ac:dyDescent="0.2">
      <c r="C295" t="s">
        <v>64</v>
      </c>
      <c r="D295">
        <v>0.21151412818712154</v>
      </c>
      <c r="E295">
        <v>0.10615648934130144</v>
      </c>
      <c r="F295">
        <v>9.7363805474355566E-2</v>
      </c>
      <c r="G295">
        <v>0.21023900330536485</v>
      </c>
    </row>
    <row r="296" spans="3:7" x14ac:dyDescent="0.2">
      <c r="C296" t="s">
        <v>66</v>
      </c>
      <c r="D296">
        <v>0.13011801232031706</v>
      </c>
      <c r="E296">
        <v>0.14633776706067106</v>
      </c>
      <c r="F296">
        <v>0.10541336492475099</v>
      </c>
      <c r="G296">
        <v>0.13452991452991453</v>
      </c>
    </row>
    <row r="297" spans="3:7" x14ac:dyDescent="0.2">
      <c r="C297" s="5" t="s">
        <v>68</v>
      </c>
      <c r="D297" s="5">
        <v>0.48564002599090311</v>
      </c>
      <c r="E297" s="5">
        <v>0.42432139463055357</v>
      </c>
      <c r="F297" s="5">
        <v>0.47314543282285215</v>
      </c>
      <c r="G297" s="5">
        <v>0.47549196591204795</v>
      </c>
    </row>
    <row r="298" spans="3:7" x14ac:dyDescent="0.2">
      <c r="C298" t="s">
        <v>69</v>
      </c>
      <c r="D298">
        <v>0.67072405103212096</v>
      </c>
      <c r="E298">
        <v>0.56067415341608884</v>
      </c>
      <c r="F298">
        <v>0.76030134524110426</v>
      </c>
      <c r="G298">
        <v>0.49058915246686713</v>
      </c>
    </row>
    <row r="299" spans="3:7" x14ac:dyDescent="0.2">
      <c r="C299" t="s">
        <v>56</v>
      </c>
      <c r="D299">
        <v>0.42437716548424348</v>
      </c>
      <c r="E299">
        <v>0.53034703764339042</v>
      </c>
      <c r="F299">
        <v>0.54667883413528018</v>
      </c>
      <c r="G299">
        <v>0.53512133385014737</v>
      </c>
    </row>
    <row r="300" spans="3:7" x14ac:dyDescent="0.2">
      <c r="C300" t="s">
        <v>63</v>
      </c>
      <c r="D300">
        <v>0.63201169869135321</v>
      </c>
      <c r="E300">
        <v>0.62949949105829395</v>
      </c>
      <c r="F300">
        <v>0.75905301741167996</v>
      </c>
      <c r="G300">
        <v>0.54081971569018206</v>
      </c>
    </row>
    <row r="301" spans="3:7" x14ac:dyDescent="0.2">
      <c r="C301" t="s">
        <v>65</v>
      </c>
      <c r="D301">
        <v>0.34523809523809518</v>
      </c>
      <c r="E301">
        <v>0.33658008658008659</v>
      </c>
      <c r="F301">
        <v>0.4349318336335119</v>
      </c>
      <c r="G301">
        <v>0.24660466651992075</v>
      </c>
    </row>
    <row r="302" spans="3:7" x14ac:dyDescent="0.2">
      <c r="C302" t="s">
        <v>67</v>
      </c>
      <c r="D302">
        <v>0.28655913978494624</v>
      </c>
      <c r="E302">
        <v>0.37433014297353512</v>
      </c>
      <c r="F302">
        <v>0.25205252074817291</v>
      </c>
      <c r="G302">
        <v>0.15527086927952824</v>
      </c>
    </row>
    <row r="303" spans="3:7" x14ac:dyDescent="0.2">
      <c r="C303" s="5" t="s">
        <v>72</v>
      </c>
      <c r="D303" s="5">
        <v>0.22521158678297856</v>
      </c>
      <c r="E303" s="5">
        <v>0.37897671562844421</v>
      </c>
      <c r="F303" s="5">
        <v>0.53829878688105215</v>
      </c>
      <c r="G303" s="5">
        <v>0.35633235869763308</v>
      </c>
    </row>
    <row r="304" spans="3:7" x14ac:dyDescent="0.2">
      <c r="C304" t="s">
        <v>74</v>
      </c>
      <c r="D304">
        <v>0.44784895655148821</v>
      </c>
      <c r="E304">
        <v>0.52818070818070817</v>
      </c>
      <c r="F304">
        <v>0.659184445558329</v>
      </c>
      <c r="G304">
        <v>0.45159932659932656</v>
      </c>
    </row>
    <row r="305" spans="3:7" x14ac:dyDescent="0.2">
      <c r="C305" t="s">
        <v>73</v>
      </c>
      <c r="D305">
        <v>0.14501390009864584</v>
      </c>
      <c r="E305">
        <v>0.47204185212785238</v>
      </c>
      <c r="F305">
        <v>0.42568346396125767</v>
      </c>
      <c r="G305">
        <v>0.35956329463792153</v>
      </c>
    </row>
    <row r="306" spans="3:7" x14ac:dyDescent="0.2">
      <c r="C306" t="s">
        <v>75</v>
      </c>
      <c r="D306">
        <v>0.44882148451667164</v>
      </c>
      <c r="E306">
        <v>0.56273002337548428</v>
      </c>
      <c r="F306">
        <v>0.55017663906045644</v>
      </c>
      <c r="G306">
        <v>0.55202349008447404</v>
      </c>
    </row>
    <row r="307" spans="3:7" x14ac:dyDescent="0.2">
      <c r="C307" t="s">
        <v>70</v>
      </c>
      <c r="D307">
        <v>0.19166014548180152</v>
      </c>
      <c r="E307">
        <v>0.28619170451674836</v>
      </c>
      <c r="F307">
        <v>0.29631027705876711</v>
      </c>
      <c r="G307">
        <v>0.28648403991637389</v>
      </c>
    </row>
    <row r="308" spans="3:7" x14ac:dyDescent="0.2">
      <c r="C308" t="s">
        <v>71</v>
      </c>
      <c r="D308">
        <v>0.18909329122834853</v>
      </c>
      <c r="E308">
        <v>0.23424012647409873</v>
      </c>
      <c r="F308">
        <v>0.23777489676366081</v>
      </c>
      <c r="G308">
        <v>0.22750641213500811</v>
      </c>
    </row>
  </sheetData>
  <mergeCells count="16">
    <mergeCell ref="V3:Y3"/>
    <mergeCell ref="B3:E3"/>
    <mergeCell ref="F3:I3"/>
    <mergeCell ref="J3:M3"/>
    <mergeCell ref="N3:Q3"/>
    <mergeCell ref="R3:U3"/>
    <mergeCell ref="AX3:BA3"/>
    <mergeCell ref="BB3:BE3"/>
    <mergeCell ref="BF3:BI3"/>
    <mergeCell ref="BJ3:BM3"/>
    <mergeCell ref="Z3:AC3"/>
    <mergeCell ref="AD3:AG3"/>
    <mergeCell ref="AH3:AK3"/>
    <mergeCell ref="AL3:AO3"/>
    <mergeCell ref="AP3:AS3"/>
    <mergeCell ref="AT3:A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3F48-3F03-014F-BEE6-98CE5ECFF5A8}">
  <dimension ref="A1:AN385"/>
  <sheetViews>
    <sheetView zoomScale="60" workbookViewId="0">
      <pane xSplit="1" ySplit="1" topLeftCell="B2" activePane="bottomRight" state="frozen"/>
      <selection activeCell="B2" sqref="B2:G133"/>
      <selection pane="topRight" activeCell="B2" sqref="B2:G133"/>
      <selection pane="bottomLeft" activeCell="B2" sqref="B2:G133"/>
      <selection pane="bottomRight" activeCell="AB3" sqref="AB3"/>
    </sheetView>
  </sheetViews>
  <sheetFormatPr baseColWidth="10" defaultColWidth="6.6640625" defaultRowHeight="15" customHeight="1" x14ac:dyDescent="0.2"/>
  <cols>
    <col min="1" max="1" width="1" style="10" customWidth="1"/>
    <col min="2" max="2" width="5.5" style="11" customWidth="1"/>
    <col min="3" max="4" width="6.6640625" style="11" customWidth="1"/>
    <col min="5" max="6" width="7.83203125" style="11" customWidth="1"/>
    <col min="7" max="7" width="5.5" style="12" customWidth="1"/>
    <col min="8" max="8" width="10" style="13" hidden="1" customWidth="1"/>
    <col min="9" max="9" width="6.6640625" style="14" customWidth="1"/>
    <col min="10" max="17" width="6.6640625" style="14"/>
    <col min="18" max="18" width="13.83203125" style="14" customWidth="1"/>
    <col min="19" max="22" width="6.6640625" style="14"/>
    <col min="23" max="23" width="13.5" style="14" customWidth="1"/>
    <col min="24" max="16384" width="6.6640625" style="14"/>
  </cols>
  <sheetData>
    <row r="1" spans="1:40" s="9" customFormat="1" ht="15" customHeight="1" x14ac:dyDescent="0.2">
      <c r="A1" s="7"/>
      <c r="B1" s="8" t="s">
        <v>510</v>
      </c>
      <c r="C1" s="8" t="s">
        <v>511</v>
      </c>
      <c r="D1" s="8" t="s">
        <v>512</v>
      </c>
      <c r="E1" s="8" t="s">
        <v>513</v>
      </c>
      <c r="F1" s="8" t="s">
        <v>514</v>
      </c>
      <c r="G1" s="8" t="s">
        <v>515</v>
      </c>
      <c r="H1" s="8" t="s">
        <v>516</v>
      </c>
    </row>
    <row r="2" spans="1:40" ht="15" customHeight="1" x14ac:dyDescent="0.2">
      <c r="B2" s="11" t="s">
        <v>115</v>
      </c>
      <c r="C2" s="11" t="s">
        <v>116</v>
      </c>
      <c r="D2" s="11" t="s">
        <v>96</v>
      </c>
      <c r="E2" s="11" t="s">
        <v>117</v>
      </c>
      <c r="F2" s="11" t="s">
        <v>118</v>
      </c>
      <c r="G2" s="12">
        <v>23.482365056029899</v>
      </c>
      <c r="K2" s="15" t="s">
        <v>96</v>
      </c>
      <c r="L2" s="15" t="s">
        <v>97</v>
      </c>
      <c r="M2" s="16">
        <f>AVERAGE(G2,G26,G50)</f>
        <v>23.686134951694399</v>
      </c>
      <c r="O2" s="14">
        <v>495</v>
      </c>
      <c r="P2" s="14" t="s">
        <v>97</v>
      </c>
      <c r="Q2" s="14">
        <v>24.366535023787872</v>
      </c>
      <c r="R2" s="17">
        <f>Q2-M2</f>
        <v>0.68040007209347309</v>
      </c>
      <c r="S2" s="14">
        <f>2^(-R2)</f>
        <v>0.62399221189732279</v>
      </c>
      <c r="W2" s="14" t="s">
        <v>98</v>
      </c>
      <c r="X2" s="18">
        <v>0.12578196885526202</v>
      </c>
      <c r="Y2" s="19">
        <v>9.2401785037264261E-2</v>
      </c>
      <c r="Z2" s="20">
        <v>0.11777556955171876</v>
      </c>
      <c r="AA2" s="15" t="s">
        <v>99</v>
      </c>
      <c r="AB2" s="15">
        <f>X4/X2</f>
        <v>4.9609035188132085</v>
      </c>
      <c r="AC2" s="15">
        <f t="shared" ref="AC2:AD2" si="0">Y4/Y2</f>
        <v>1.8939923649519763</v>
      </c>
      <c r="AD2" s="15">
        <f t="shared" si="0"/>
        <v>1.2604931366265093</v>
      </c>
      <c r="AH2" s="15" t="s">
        <v>517</v>
      </c>
      <c r="AI2" s="15"/>
      <c r="AJ2" s="15"/>
      <c r="AK2" s="15"/>
      <c r="AL2" s="15"/>
      <c r="AM2" s="15"/>
      <c r="AN2" s="15"/>
    </row>
    <row r="3" spans="1:40" ht="15" customHeight="1" x14ac:dyDescent="0.2">
      <c r="B3" s="11" t="s">
        <v>119</v>
      </c>
      <c r="C3" s="11" t="s">
        <v>116</v>
      </c>
      <c r="D3" s="11" t="s">
        <v>96</v>
      </c>
      <c r="E3" s="11" t="s">
        <v>117</v>
      </c>
      <c r="F3" s="11" t="s">
        <v>120</v>
      </c>
      <c r="G3" s="12">
        <v>24.072903717585099</v>
      </c>
      <c r="K3" s="15"/>
      <c r="L3" s="15" t="s">
        <v>100</v>
      </c>
      <c r="M3" s="16">
        <f>AVERAGE(G3,G27,G51)</f>
        <v>24.217767107384432</v>
      </c>
      <c r="P3" s="14" t="s">
        <v>100</v>
      </c>
      <c r="Q3" s="14">
        <v>23.626336326859601</v>
      </c>
      <c r="R3" s="17">
        <f t="shared" ref="R3:R5" si="1">Q3-M3</f>
        <v>-0.59143078052483133</v>
      </c>
      <c r="S3" s="14">
        <f t="shared" ref="S3:S5" si="2">2^(-R3)</f>
        <v>1.5067403035467013</v>
      </c>
      <c r="W3" s="14" t="s">
        <v>101</v>
      </c>
      <c r="X3" s="18">
        <v>0.71657631404847055</v>
      </c>
      <c r="Y3" s="19">
        <v>1.3643654766758351</v>
      </c>
      <c r="Z3" s="20">
        <v>0.848930614232556</v>
      </c>
      <c r="AA3" s="15"/>
      <c r="AB3" s="15"/>
      <c r="AC3" s="15"/>
      <c r="AD3" s="15"/>
      <c r="AH3" s="24"/>
      <c r="AI3" s="25" t="s">
        <v>14</v>
      </c>
      <c r="AJ3" s="25"/>
      <c r="AK3" s="25"/>
      <c r="AL3" s="25" t="s">
        <v>15</v>
      </c>
      <c r="AM3" s="25"/>
      <c r="AN3" s="25"/>
    </row>
    <row r="4" spans="1:40" ht="15" customHeight="1" x14ac:dyDescent="0.2">
      <c r="B4" s="11" t="s">
        <v>121</v>
      </c>
      <c r="C4" s="11" t="s">
        <v>116</v>
      </c>
      <c r="D4" s="11" t="s">
        <v>96</v>
      </c>
      <c r="E4" s="11" t="s">
        <v>117</v>
      </c>
      <c r="F4" s="11" t="s">
        <v>122</v>
      </c>
      <c r="G4" s="12">
        <v>22.187519465605899</v>
      </c>
      <c r="K4" s="15"/>
      <c r="L4" s="15" t="s">
        <v>102</v>
      </c>
      <c r="M4" s="16">
        <f>AVERAGE(G4,G28,G52)</f>
        <v>22.195593370418866</v>
      </c>
      <c r="P4" s="14" t="s">
        <v>102</v>
      </c>
      <c r="Q4" s="14">
        <v>25.186596342036168</v>
      </c>
      <c r="R4" s="17">
        <f t="shared" si="1"/>
        <v>2.9910029716173021</v>
      </c>
      <c r="S4" s="14">
        <f t="shared" si="2"/>
        <v>0.12578196885526202</v>
      </c>
      <c r="W4" s="14" t="s">
        <v>103</v>
      </c>
      <c r="X4" s="18">
        <v>0.62399221189732279</v>
      </c>
      <c r="Y4" s="19">
        <v>0.17500827536851227</v>
      </c>
      <c r="Z4" s="20">
        <v>0.14845529708221958</v>
      </c>
      <c r="AA4" s="15" t="s">
        <v>104</v>
      </c>
      <c r="AB4" s="15">
        <f>X5/X3</f>
        <v>2.1026934242830451</v>
      </c>
      <c r="AC4" s="15">
        <f t="shared" ref="AC4:AD4" si="3">Y5/Y3</f>
        <v>1.4542248782737626</v>
      </c>
      <c r="AD4" s="15">
        <f t="shared" si="3"/>
        <v>1.1918453135778058</v>
      </c>
      <c r="AH4" s="24"/>
      <c r="AI4" s="26" t="s">
        <v>2</v>
      </c>
      <c r="AJ4" s="26" t="s">
        <v>3</v>
      </c>
      <c r="AK4" s="26" t="s">
        <v>4</v>
      </c>
      <c r="AL4" s="26" t="s">
        <v>2</v>
      </c>
      <c r="AM4" s="26" t="s">
        <v>3</v>
      </c>
      <c r="AN4" s="26" t="s">
        <v>4</v>
      </c>
    </row>
    <row r="5" spans="1:40" ht="15" customHeight="1" x14ac:dyDescent="0.15">
      <c r="B5" s="11" t="s">
        <v>123</v>
      </c>
      <c r="C5" s="11" t="s">
        <v>116</v>
      </c>
      <c r="D5" s="11" t="s">
        <v>96</v>
      </c>
      <c r="E5" s="11" t="s">
        <v>117</v>
      </c>
      <c r="F5" s="11" t="s">
        <v>124</v>
      </c>
      <c r="G5" s="12">
        <v>23.2553450173274</v>
      </c>
      <c r="K5" s="15"/>
      <c r="L5" s="15" t="s">
        <v>105</v>
      </c>
      <c r="M5" s="16">
        <f>AVERAGE(G5,G29,G53)</f>
        <v>23.503142877538</v>
      </c>
      <c r="P5" s="14" t="s">
        <v>105</v>
      </c>
      <c r="Q5" s="14">
        <v>23.983950615409736</v>
      </c>
      <c r="R5" s="17">
        <f t="shared" si="1"/>
        <v>0.4808077378717357</v>
      </c>
      <c r="S5" s="14">
        <f t="shared" si="2"/>
        <v>0.71657631404847055</v>
      </c>
      <c r="W5" s="14" t="s">
        <v>106</v>
      </c>
      <c r="X5" s="18">
        <v>1.5067403035467013</v>
      </c>
      <c r="Y5" s="19">
        <v>1.9840942192398403</v>
      </c>
      <c r="Z5" s="20">
        <v>1.0117939741258</v>
      </c>
      <c r="AH5" s="27" t="s">
        <v>16</v>
      </c>
      <c r="AI5" s="28">
        <v>2.5955370000000002</v>
      </c>
      <c r="AJ5" s="28">
        <v>1.6283609999999999</v>
      </c>
      <c r="AK5" s="28">
        <v>0.88301499999999999</v>
      </c>
      <c r="AL5" s="28">
        <v>4.9609019999999999</v>
      </c>
      <c r="AM5" s="28">
        <v>1.8939919999999999</v>
      </c>
      <c r="AN5" s="28">
        <v>1.2604930000000001</v>
      </c>
    </row>
    <row r="6" spans="1:40" ht="15" customHeight="1" x14ac:dyDescent="0.2">
      <c r="B6" s="11" t="s">
        <v>125</v>
      </c>
      <c r="C6" s="11" t="s">
        <v>116</v>
      </c>
      <c r="D6" s="11" t="s">
        <v>96</v>
      </c>
      <c r="E6" s="11" t="s">
        <v>126</v>
      </c>
      <c r="F6" s="11" t="s">
        <v>118</v>
      </c>
      <c r="G6" s="12">
        <v>22.096284862657701</v>
      </c>
      <c r="K6" s="15"/>
      <c r="L6" s="15"/>
      <c r="M6" s="15"/>
      <c r="AH6" s="15"/>
      <c r="AI6" s="15"/>
      <c r="AJ6" s="15"/>
      <c r="AK6" s="15"/>
      <c r="AL6" s="15"/>
      <c r="AM6" s="15"/>
      <c r="AN6" s="15"/>
    </row>
    <row r="7" spans="1:40" ht="15" customHeight="1" x14ac:dyDescent="0.2">
      <c r="B7" s="11" t="s">
        <v>127</v>
      </c>
      <c r="C7" s="11" t="s">
        <v>116</v>
      </c>
      <c r="D7" s="11" t="s">
        <v>96</v>
      </c>
      <c r="E7" s="11" t="s">
        <v>126</v>
      </c>
      <c r="F7" s="11" t="s">
        <v>120</v>
      </c>
      <c r="G7" s="12">
        <v>25.070954498251499</v>
      </c>
      <c r="K7" s="15"/>
      <c r="L7" s="15" t="s">
        <v>107</v>
      </c>
      <c r="M7" s="16">
        <f>AVERAGE(G6,G30,G54)</f>
        <v>22.365777749015535</v>
      </c>
      <c r="P7" s="14" t="s">
        <v>107</v>
      </c>
      <c r="Q7" s="14">
        <v>24.880282701554766</v>
      </c>
      <c r="R7" s="21">
        <f>Q7-M7</f>
        <v>2.5145049525392302</v>
      </c>
      <c r="S7" s="14">
        <f>2^(-R7)</f>
        <v>0.17500827536851227</v>
      </c>
      <c r="W7" s="14" t="s">
        <v>98</v>
      </c>
      <c r="X7" s="14">
        <v>9.2401785037264261E-2</v>
      </c>
      <c r="AH7" s="15" t="s">
        <v>518</v>
      </c>
      <c r="AI7" s="15"/>
      <c r="AJ7" s="15"/>
      <c r="AK7" s="15"/>
      <c r="AL7" s="15"/>
      <c r="AM7" s="15"/>
      <c r="AN7" s="15"/>
    </row>
    <row r="8" spans="1:40" ht="15" customHeight="1" x14ac:dyDescent="0.2">
      <c r="B8" s="11" t="s">
        <v>128</v>
      </c>
      <c r="C8" s="11" t="s">
        <v>116</v>
      </c>
      <c r="D8" s="11" t="s">
        <v>96</v>
      </c>
      <c r="E8" s="11" t="s">
        <v>126</v>
      </c>
      <c r="F8" s="11" t="s">
        <v>122</v>
      </c>
      <c r="G8" s="12">
        <v>22.197252957231399</v>
      </c>
      <c r="K8" s="15"/>
      <c r="L8" s="15" t="s">
        <v>108</v>
      </c>
      <c r="M8" s="16">
        <f>AVERAGE(G7,G31,G55)</f>
        <v>25.356145713609536</v>
      </c>
      <c r="P8" s="14" t="s">
        <v>108</v>
      </c>
      <c r="Q8" s="14">
        <v>24.367665176593135</v>
      </c>
      <c r="R8" s="21">
        <f t="shared" ref="R8:R10" si="4">Q8-M8</f>
        <v>-0.98848053701640026</v>
      </c>
      <c r="S8" s="14">
        <f t="shared" ref="S8:S27" si="5">2^(-R8)</f>
        <v>1.9840942192398403</v>
      </c>
      <c r="W8" s="14" t="s">
        <v>101</v>
      </c>
      <c r="X8" s="14">
        <v>1.3643654766758351</v>
      </c>
      <c r="AH8" s="24"/>
      <c r="AI8" s="25" t="s">
        <v>14</v>
      </c>
      <c r="AJ8" s="25"/>
      <c r="AK8" s="25"/>
      <c r="AL8" s="25" t="s">
        <v>15</v>
      </c>
      <c r="AM8" s="25"/>
      <c r="AN8" s="25"/>
    </row>
    <row r="9" spans="1:40" ht="15" customHeight="1" x14ac:dyDescent="0.2">
      <c r="B9" s="11" t="s">
        <v>129</v>
      </c>
      <c r="C9" s="11" t="s">
        <v>116</v>
      </c>
      <c r="D9" s="11" t="s">
        <v>96</v>
      </c>
      <c r="E9" s="11" t="s">
        <v>126</v>
      </c>
      <c r="F9" s="11" t="s">
        <v>124</v>
      </c>
      <c r="G9" s="12">
        <v>24.249375008176798</v>
      </c>
      <c r="K9" s="15"/>
      <c r="L9" s="15" t="s">
        <v>109</v>
      </c>
      <c r="M9" s="16">
        <f>AVERAGE(G8,G32,G56)</f>
        <v>22.330315303678034</v>
      </c>
      <c r="P9" s="14" t="s">
        <v>109</v>
      </c>
      <c r="Q9" s="14">
        <v>25.766250771253699</v>
      </c>
      <c r="R9" s="21">
        <f t="shared" si="4"/>
        <v>3.4359354675756641</v>
      </c>
      <c r="S9" s="14">
        <f t="shared" si="5"/>
        <v>9.2401785037264261E-2</v>
      </c>
      <c r="W9" s="14" t="s">
        <v>103</v>
      </c>
      <c r="X9" s="14">
        <v>0.17500827536851227</v>
      </c>
      <c r="AH9" s="24"/>
      <c r="AI9" s="26" t="s">
        <v>2</v>
      </c>
      <c r="AJ9" s="26" t="s">
        <v>3</v>
      </c>
      <c r="AK9" s="26" t="s">
        <v>4</v>
      </c>
      <c r="AL9" s="26" t="s">
        <v>2</v>
      </c>
      <c r="AM9" s="26" t="s">
        <v>3</v>
      </c>
      <c r="AN9" s="26" t="s">
        <v>4</v>
      </c>
    </row>
    <row r="10" spans="1:40" ht="15" customHeight="1" x14ac:dyDescent="0.15">
      <c r="B10" s="11" t="s">
        <v>130</v>
      </c>
      <c r="C10" s="11" t="s">
        <v>116</v>
      </c>
      <c r="D10" s="11" t="s">
        <v>96</v>
      </c>
      <c r="E10" s="11" t="s">
        <v>131</v>
      </c>
      <c r="F10" s="11" t="s">
        <v>118</v>
      </c>
      <c r="G10" s="12">
        <v>22.3624879525252</v>
      </c>
      <c r="K10" s="15"/>
      <c r="L10" s="15" t="s">
        <v>110</v>
      </c>
      <c r="M10" s="16">
        <f>AVERAGE(G9,G33,G57)</f>
        <v>24.556267559999537</v>
      </c>
      <c r="P10" s="14" t="s">
        <v>110</v>
      </c>
      <c r="Q10" s="14">
        <v>24.108037404815899</v>
      </c>
      <c r="R10" s="21">
        <f t="shared" si="4"/>
        <v>-0.44823015518363718</v>
      </c>
      <c r="S10" s="14">
        <f t="shared" si="5"/>
        <v>1.3643654766758351</v>
      </c>
      <c r="W10" s="14" t="s">
        <v>106</v>
      </c>
      <c r="X10" s="14">
        <v>1.9840942192398403</v>
      </c>
      <c r="AH10" s="27" t="s">
        <v>16</v>
      </c>
      <c r="AI10" s="28">
        <v>1.3507940000000001</v>
      </c>
      <c r="AJ10" s="28">
        <v>0.80926500000000001</v>
      </c>
      <c r="AK10" s="28">
        <v>0.7389</v>
      </c>
      <c r="AL10" s="28">
        <v>2.1026929999999999</v>
      </c>
      <c r="AM10" s="28">
        <v>1.4542250000000001</v>
      </c>
      <c r="AN10" s="28">
        <v>1.191845</v>
      </c>
    </row>
    <row r="11" spans="1:40" ht="15" customHeight="1" x14ac:dyDescent="0.2">
      <c r="B11" s="11" t="s">
        <v>132</v>
      </c>
      <c r="C11" s="11" t="s">
        <v>116</v>
      </c>
      <c r="D11" s="11" t="s">
        <v>96</v>
      </c>
      <c r="E11" s="11" t="s">
        <v>131</v>
      </c>
      <c r="F11" s="11" t="s">
        <v>120</v>
      </c>
      <c r="G11" s="12">
        <v>23.798966484727199</v>
      </c>
      <c r="K11" s="15"/>
      <c r="L11" s="15"/>
      <c r="M11" s="15"/>
      <c r="AH11" s="15"/>
      <c r="AI11" s="15"/>
      <c r="AJ11" s="15"/>
      <c r="AK11" s="15"/>
      <c r="AL11" s="15"/>
      <c r="AM11" s="15"/>
      <c r="AN11" s="15"/>
    </row>
    <row r="12" spans="1:40" ht="15" customHeight="1" x14ac:dyDescent="0.2">
      <c r="B12" s="11" t="s">
        <v>133</v>
      </c>
      <c r="C12" s="11" t="s">
        <v>116</v>
      </c>
      <c r="D12" s="11" t="s">
        <v>96</v>
      </c>
      <c r="E12" s="11" t="s">
        <v>131</v>
      </c>
      <c r="F12" s="11" t="s">
        <v>122</v>
      </c>
      <c r="G12" s="12">
        <v>22.268993587131501</v>
      </c>
      <c r="K12" s="15"/>
      <c r="L12" s="15" t="s">
        <v>111</v>
      </c>
      <c r="M12" s="16">
        <f>AVERAGE(G10,G34,G58)</f>
        <v>22.599207979383198</v>
      </c>
      <c r="P12" s="14" t="s">
        <v>111</v>
      </c>
      <c r="Q12" s="14">
        <v>25.351107502751933</v>
      </c>
      <c r="R12" s="21">
        <f>Q12-M12</f>
        <v>2.7518995233687349</v>
      </c>
      <c r="S12" s="14">
        <f t="shared" si="5"/>
        <v>0.14845529708221958</v>
      </c>
      <c r="W12" s="14" t="s">
        <v>98</v>
      </c>
      <c r="X12" s="14">
        <v>0.11777556955171876</v>
      </c>
    </row>
    <row r="13" spans="1:40" ht="15" customHeight="1" x14ac:dyDescent="0.2">
      <c r="B13" s="11" t="s">
        <v>134</v>
      </c>
      <c r="C13" s="11" t="s">
        <v>116</v>
      </c>
      <c r="D13" s="11" t="s">
        <v>96</v>
      </c>
      <c r="E13" s="11" t="s">
        <v>131</v>
      </c>
      <c r="F13" s="11" t="s">
        <v>124</v>
      </c>
      <c r="G13" s="12">
        <v>24.096560143939499</v>
      </c>
      <c r="K13" s="15"/>
      <c r="L13" s="15" t="s">
        <v>112</v>
      </c>
      <c r="M13" s="16">
        <f t="shared" ref="M13:M25" si="6">AVERAGE(G11,G35,G59)</f>
        <v>24.066373465198769</v>
      </c>
      <c r="P13" s="14" t="s">
        <v>112</v>
      </c>
      <c r="Q13" s="14">
        <v>24.049457913078438</v>
      </c>
      <c r="R13" s="21">
        <f t="shared" ref="R13:R27" si="7">Q13-M13</f>
        <v>-1.6915552120330801E-2</v>
      </c>
      <c r="S13" s="14">
        <f t="shared" si="5"/>
        <v>1.0117939741258</v>
      </c>
      <c r="W13" s="14" t="s">
        <v>101</v>
      </c>
      <c r="X13" s="14">
        <v>0.848930614232556</v>
      </c>
      <c r="AH13"/>
      <c r="AI13" s="23"/>
      <c r="AJ13" s="23"/>
      <c r="AK13" s="23"/>
      <c r="AL13" s="23"/>
      <c r="AM13" s="23"/>
      <c r="AN13" s="23"/>
    </row>
    <row r="14" spans="1:40" ht="15" hidden="1" customHeight="1" x14ac:dyDescent="0.2">
      <c r="B14" s="11" t="s">
        <v>135</v>
      </c>
      <c r="C14" s="11" t="s">
        <v>116</v>
      </c>
      <c r="D14" s="11" t="s">
        <v>96</v>
      </c>
      <c r="E14" s="11" t="s">
        <v>136</v>
      </c>
      <c r="F14" s="11" t="s">
        <v>137</v>
      </c>
      <c r="K14" s="15"/>
      <c r="L14" s="15"/>
      <c r="M14" s="16">
        <f t="shared" si="6"/>
        <v>22.4504916663019</v>
      </c>
      <c r="Q14" s="14">
        <v>25.536379452427298</v>
      </c>
      <c r="R14" s="21">
        <f t="shared" si="7"/>
        <v>3.0858877861253973</v>
      </c>
      <c r="S14" s="14">
        <f t="shared" si="5"/>
        <v>0.11777556955171876</v>
      </c>
      <c r="W14" s="14" t="s">
        <v>103</v>
      </c>
      <c r="AH14"/>
      <c r="AI14" s="2" t="s">
        <v>2</v>
      </c>
      <c r="AJ14" s="2" t="s">
        <v>3</v>
      </c>
      <c r="AK14" s="2" t="s">
        <v>4</v>
      </c>
      <c r="AL14" s="2" t="s">
        <v>2</v>
      </c>
      <c r="AM14" s="2" t="s">
        <v>3</v>
      </c>
      <c r="AN14" s="2" t="s">
        <v>4</v>
      </c>
    </row>
    <row r="15" spans="1:40" ht="15" hidden="1" customHeight="1" x14ac:dyDescent="0.15">
      <c r="B15" s="11" t="s">
        <v>138</v>
      </c>
      <c r="C15" s="11" t="s">
        <v>116</v>
      </c>
      <c r="D15" s="11" t="s">
        <v>96</v>
      </c>
      <c r="E15" s="11" t="s">
        <v>136</v>
      </c>
      <c r="F15" s="11" t="s">
        <v>137</v>
      </c>
      <c r="G15" s="12">
        <v>38.638106276230701</v>
      </c>
      <c r="K15" s="15"/>
      <c r="L15" s="15"/>
      <c r="M15" s="16">
        <f t="shared" si="6"/>
        <v>24.372615283767399</v>
      </c>
      <c r="Q15" s="14">
        <v>24.608896736058231</v>
      </c>
      <c r="R15" s="21">
        <f t="shared" si="7"/>
        <v>0.23628145229083231</v>
      </c>
      <c r="S15" s="14">
        <f t="shared" si="5"/>
        <v>0.848930614232556</v>
      </c>
      <c r="W15" s="14" t="s">
        <v>106</v>
      </c>
      <c r="AH15" s="3" t="s">
        <v>16</v>
      </c>
      <c r="AI15" s="1">
        <v>1.3507940000000001</v>
      </c>
      <c r="AJ15" s="1">
        <v>0.80926500000000001</v>
      </c>
      <c r="AK15" s="1">
        <v>0.7389</v>
      </c>
      <c r="AL15" s="1">
        <v>2.1026929999999999</v>
      </c>
      <c r="AM15" s="1">
        <v>1.4542250000000001</v>
      </c>
      <c r="AN15" s="1">
        <v>1.191845</v>
      </c>
    </row>
    <row r="16" spans="1:40" ht="15" hidden="1" customHeight="1" x14ac:dyDescent="0.2">
      <c r="B16" s="11" t="s">
        <v>139</v>
      </c>
      <c r="C16" s="11" t="s">
        <v>116</v>
      </c>
      <c r="D16" s="11" t="s">
        <v>96</v>
      </c>
      <c r="E16" s="11" t="s">
        <v>136</v>
      </c>
      <c r="F16" s="11" t="s">
        <v>137</v>
      </c>
      <c r="K16" s="15"/>
      <c r="L16" s="15"/>
      <c r="M16" s="16" t="e">
        <f t="shared" si="6"/>
        <v>#DIV/0!</v>
      </c>
      <c r="Q16" s="14" t="e">
        <v>#DIV/0!</v>
      </c>
      <c r="R16" s="21" t="e">
        <f t="shared" si="7"/>
        <v>#DIV/0!</v>
      </c>
      <c r="S16" s="14" t="e">
        <f t="shared" si="5"/>
        <v>#DIV/0!</v>
      </c>
      <c r="Z16" s="14">
        <v>0.14845529708221958</v>
      </c>
    </row>
    <row r="17" spans="2:31" ht="15" hidden="1" customHeight="1" x14ac:dyDescent="0.2">
      <c r="B17" s="11" t="s">
        <v>140</v>
      </c>
      <c r="C17" s="11" t="s">
        <v>116</v>
      </c>
      <c r="D17" s="11" t="s">
        <v>96</v>
      </c>
      <c r="E17" s="11" t="s">
        <v>136</v>
      </c>
      <c r="F17" s="11" t="s">
        <v>137</v>
      </c>
      <c r="K17" s="15"/>
      <c r="L17" s="15"/>
      <c r="M17" s="16">
        <f t="shared" si="6"/>
        <v>38.638106276230701</v>
      </c>
      <c r="Q17" s="14" t="e">
        <v>#DIV/0!</v>
      </c>
      <c r="R17" s="21" t="e">
        <f t="shared" si="7"/>
        <v>#DIV/0!</v>
      </c>
      <c r="S17" s="14" t="e">
        <f t="shared" si="5"/>
        <v>#DIV/0!</v>
      </c>
      <c r="Z17" s="14">
        <v>1.0117939741258</v>
      </c>
    </row>
    <row r="18" spans="2:31" ht="15" hidden="1" customHeight="1" x14ac:dyDescent="0.2">
      <c r="B18" s="11" t="s">
        <v>141</v>
      </c>
      <c r="C18" s="11" t="s">
        <v>116</v>
      </c>
      <c r="D18" s="11" t="s">
        <v>96</v>
      </c>
      <c r="E18" s="11" t="s">
        <v>136</v>
      </c>
      <c r="F18" s="11" t="s">
        <v>137</v>
      </c>
      <c r="K18" s="15"/>
      <c r="L18" s="15"/>
      <c r="M18" s="16" t="e">
        <f t="shared" si="6"/>
        <v>#DIV/0!</v>
      </c>
      <c r="Q18" s="14" t="e">
        <v>#DIV/0!</v>
      </c>
      <c r="R18" s="21" t="e">
        <f t="shared" si="7"/>
        <v>#DIV/0!</v>
      </c>
      <c r="S18" s="14" t="e">
        <f t="shared" si="5"/>
        <v>#DIV/0!</v>
      </c>
    </row>
    <row r="19" spans="2:31" ht="15" hidden="1" customHeight="1" x14ac:dyDescent="0.2">
      <c r="B19" s="11" t="s">
        <v>142</v>
      </c>
      <c r="C19" s="11" t="s">
        <v>116</v>
      </c>
      <c r="D19" s="11" t="s">
        <v>96</v>
      </c>
      <c r="E19" s="11" t="s">
        <v>136</v>
      </c>
      <c r="F19" s="11" t="s">
        <v>137</v>
      </c>
      <c r="K19" s="15"/>
      <c r="L19" s="15"/>
      <c r="M19" s="16" t="e">
        <f t="shared" si="6"/>
        <v>#DIV/0!</v>
      </c>
      <c r="Q19" s="14" t="e">
        <v>#DIV/0!</v>
      </c>
      <c r="R19" s="21" t="e">
        <f t="shared" si="7"/>
        <v>#DIV/0!</v>
      </c>
      <c r="S19" s="14" t="e">
        <f t="shared" si="5"/>
        <v>#DIV/0!</v>
      </c>
    </row>
    <row r="20" spans="2:31" ht="15" hidden="1" customHeight="1" x14ac:dyDescent="0.2">
      <c r="B20" s="11" t="s">
        <v>143</v>
      </c>
      <c r="C20" s="11" t="s">
        <v>116</v>
      </c>
      <c r="D20" s="11" t="s">
        <v>96</v>
      </c>
      <c r="E20" s="11" t="s">
        <v>136</v>
      </c>
      <c r="F20" s="11" t="s">
        <v>137</v>
      </c>
      <c r="K20" s="15"/>
      <c r="L20" s="15"/>
      <c r="M20" s="16" t="e">
        <f t="shared" si="6"/>
        <v>#DIV/0!</v>
      </c>
      <c r="Q20" s="14" t="e">
        <v>#DIV/0!</v>
      </c>
      <c r="R20" s="21" t="e">
        <f t="shared" si="7"/>
        <v>#DIV/0!</v>
      </c>
      <c r="S20" s="14" t="e">
        <f t="shared" si="5"/>
        <v>#DIV/0!</v>
      </c>
    </row>
    <row r="21" spans="2:31" ht="15" hidden="1" customHeight="1" x14ac:dyDescent="0.2">
      <c r="B21" s="11" t="s">
        <v>144</v>
      </c>
      <c r="C21" s="11" t="s">
        <v>116</v>
      </c>
      <c r="D21" s="11" t="s">
        <v>96</v>
      </c>
      <c r="E21" s="11" t="s">
        <v>136</v>
      </c>
      <c r="F21" s="11" t="s">
        <v>137</v>
      </c>
      <c r="K21" s="15"/>
      <c r="L21" s="15"/>
      <c r="M21" s="16" t="e">
        <f t="shared" si="6"/>
        <v>#DIV/0!</v>
      </c>
      <c r="Q21" s="14" t="e">
        <v>#DIV/0!</v>
      </c>
      <c r="R21" s="21" t="e">
        <f t="shared" si="7"/>
        <v>#DIV/0!</v>
      </c>
      <c r="S21" s="14" t="e">
        <f t="shared" si="5"/>
        <v>#DIV/0!</v>
      </c>
    </row>
    <row r="22" spans="2:31" ht="15" hidden="1" customHeight="1" x14ac:dyDescent="0.2">
      <c r="B22" s="11" t="s">
        <v>145</v>
      </c>
      <c r="C22" s="11" t="s">
        <v>116</v>
      </c>
      <c r="D22" s="11" t="s">
        <v>96</v>
      </c>
      <c r="E22" s="11" t="s">
        <v>136</v>
      </c>
      <c r="F22" s="11" t="s">
        <v>137</v>
      </c>
      <c r="K22" s="15"/>
      <c r="L22" s="15"/>
      <c r="M22" s="16" t="e">
        <f t="shared" si="6"/>
        <v>#DIV/0!</v>
      </c>
      <c r="P22" s="14" t="s">
        <v>110</v>
      </c>
      <c r="Q22" s="14" t="e">
        <v>#DIV/0!</v>
      </c>
      <c r="R22" s="21" t="e">
        <f t="shared" si="7"/>
        <v>#DIV/0!</v>
      </c>
      <c r="S22" s="14" t="e">
        <f t="shared" si="5"/>
        <v>#DIV/0!</v>
      </c>
    </row>
    <row r="23" spans="2:31" ht="15" hidden="1" customHeight="1" x14ac:dyDescent="0.2">
      <c r="B23" s="11" t="s">
        <v>146</v>
      </c>
      <c r="C23" s="11" t="s">
        <v>116</v>
      </c>
      <c r="D23" s="11" t="s">
        <v>96</v>
      </c>
      <c r="E23" s="11" t="s">
        <v>136</v>
      </c>
      <c r="F23" s="11" t="s">
        <v>137</v>
      </c>
      <c r="K23" s="15"/>
      <c r="L23" s="15"/>
      <c r="M23" s="16" t="e">
        <f t="shared" si="6"/>
        <v>#DIV/0!</v>
      </c>
      <c r="Q23" s="14" t="e">
        <v>#DIV/0!</v>
      </c>
      <c r="R23" s="21" t="e">
        <f t="shared" si="7"/>
        <v>#DIV/0!</v>
      </c>
      <c r="S23" s="14" t="e">
        <f t="shared" si="5"/>
        <v>#DIV/0!</v>
      </c>
    </row>
    <row r="24" spans="2:31" ht="15" hidden="1" customHeight="1" x14ac:dyDescent="0.2">
      <c r="B24" s="11" t="s">
        <v>147</v>
      </c>
      <c r="C24" s="11" t="s">
        <v>116</v>
      </c>
      <c r="D24" s="11" t="s">
        <v>96</v>
      </c>
      <c r="E24" s="11" t="s">
        <v>136</v>
      </c>
      <c r="F24" s="11" t="s">
        <v>137</v>
      </c>
      <c r="K24" s="15"/>
      <c r="L24" s="15"/>
      <c r="M24" s="16" t="e">
        <f t="shared" si="6"/>
        <v>#DIV/0!</v>
      </c>
      <c r="P24" s="14" t="s">
        <v>111</v>
      </c>
      <c r="Q24" s="14" t="e">
        <v>#DIV/0!</v>
      </c>
      <c r="R24" s="21" t="e">
        <f t="shared" si="7"/>
        <v>#DIV/0!</v>
      </c>
      <c r="S24" s="14" t="e">
        <f t="shared" si="5"/>
        <v>#DIV/0!</v>
      </c>
    </row>
    <row r="25" spans="2:31" ht="15" hidden="1" customHeight="1" x14ac:dyDescent="0.2">
      <c r="B25" s="11" t="s">
        <v>148</v>
      </c>
      <c r="C25" s="11" t="s">
        <v>116</v>
      </c>
      <c r="D25" s="11" t="s">
        <v>96</v>
      </c>
      <c r="E25" s="11" t="s">
        <v>136</v>
      </c>
      <c r="F25" s="11" t="s">
        <v>137</v>
      </c>
      <c r="K25" s="15"/>
      <c r="L25" s="15"/>
      <c r="M25" s="16" t="e">
        <f t="shared" si="6"/>
        <v>#DIV/0!</v>
      </c>
      <c r="P25" s="14" t="s">
        <v>112</v>
      </c>
      <c r="Q25" s="14">
        <v>24.049457913078438</v>
      </c>
      <c r="R25" s="21" t="e">
        <f t="shared" si="7"/>
        <v>#DIV/0!</v>
      </c>
      <c r="S25" s="14" t="e">
        <f t="shared" si="5"/>
        <v>#DIV/0!</v>
      </c>
    </row>
    <row r="26" spans="2:31" ht="15" customHeight="1" x14ac:dyDescent="0.2">
      <c r="B26" s="11" t="s">
        <v>149</v>
      </c>
      <c r="C26" s="11" t="s">
        <v>116</v>
      </c>
      <c r="D26" s="11" t="s">
        <v>96</v>
      </c>
      <c r="E26" s="11" t="s">
        <v>117</v>
      </c>
      <c r="F26" s="11" t="s">
        <v>118</v>
      </c>
      <c r="G26" s="12">
        <v>23.860059285801199</v>
      </c>
      <c r="K26" s="15"/>
      <c r="L26" s="15" t="s">
        <v>113</v>
      </c>
      <c r="M26" s="16">
        <f>AVERAGE(G12,G36,G60)</f>
        <v>22.4504916663019</v>
      </c>
      <c r="P26" s="14" t="s">
        <v>113</v>
      </c>
      <c r="Q26" s="14">
        <v>25.536379452427298</v>
      </c>
      <c r="R26" s="21">
        <f t="shared" si="7"/>
        <v>3.0858877861253973</v>
      </c>
      <c r="S26" s="14">
        <f t="shared" si="5"/>
        <v>0.11777556955171876</v>
      </c>
      <c r="W26" s="14" t="s">
        <v>103</v>
      </c>
      <c r="X26" s="14">
        <v>0.14845529708221958</v>
      </c>
    </row>
    <row r="27" spans="2:31" ht="15" customHeight="1" x14ac:dyDescent="0.2">
      <c r="B27" s="11" t="s">
        <v>150</v>
      </c>
      <c r="C27" s="11" t="s">
        <v>116</v>
      </c>
      <c r="D27" s="11" t="s">
        <v>96</v>
      </c>
      <c r="E27" s="11" t="s">
        <v>117</v>
      </c>
      <c r="F27" s="11" t="s">
        <v>120</v>
      </c>
      <c r="G27" s="12">
        <v>24.3270460723549</v>
      </c>
      <c r="K27" s="15"/>
      <c r="L27" s="15" t="s">
        <v>114</v>
      </c>
      <c r="M27" s="16">
        <f>AVERAGE(G13,G37,G61)</f>
        <v>24.372615283767399</v>
      </c>
      <c r="P27" s="14" t="s">
        <v>114</v>
      </c>
      <c r="Q27" s="14">
        <v>24.608896736058231</v>
      </c>
      <c r="R27" s="21">
        <f t="shared" si="7"/>
        <v>0.23628145229083231</v>
      </c>
      <c r="S27" s="14">
        <f t="shared" si="5"/>
        <v>0.848930614232556</v>
      </c>
      <c r="W27" s="14" t="s">
        <v>106</v>
      </c>
      <c r="X27" s="14">
        <v>1.0117939741258</v>
      </c>
    </row>
    <row r="28" spans="2:31" ht="15" customHeight="1" x14ac:dyDescent="0.2">
      <c r="B28" s="11" t="s">
        <v>151</v>
      </c>
      <c r="C28" s="11" t="s">
        <v>116</v>
      </c>
      <c r="D28" s="11" t="s">
        <v>96</v>
      </c>
      <c r="E28" s="11" t="s">
        <v>117</v>
      </c>
      <c r="F28" s="11" t="s">
        <v>122</v>
      </c>
      <c r="G28" s="12">
        <v>22.265951125342699</v>
      </c>
    </row>
    <row r="29" spans="2:31" ht="15" customHeight="1" x14ac:dyDescent="0.2">
      <c r="B29" s="11" t="s">
        <v>152</v>
      </c>
      <c r="C29" s="11" t="s">
        <v>116</v>
      </c>
      <c r="D29" s="11" t="s">
        <v>96</v>
      </c>
      <c r="E29" s="11" t="s">
        <v>117</v>
      </c>
      <c r="F29" s="11" t="s">
        <v>124</v>
      </c>
      <c r="G29" s="12">
        <v>23.5300831909172</v>
      </c>
    </row>
    <row r="30" spans="2:31" ht="15" customHeight="1" x14ac:dyDescent="0.2">
      <c r="B30" s="11" t="s">
        <v>153</v>
      </c>
      <c r="C30" s="11" t="s">
        <v>116</v>
      </c>
      <c r="D30" s="11" t="s">
        <v>96</v>
      </c>
      <c r="E30" s="11" t="s">
        <v>126</v>
      </c>
      <c r="F30" s="11" t="s">
        <v>118</v>
      </c>
      <c r="G30" s="12">
        <v>22.514003210832101</v>
      </c>
    </row>
    <row r="31" spans="2:31" ht="15" customHeight="1" x14ac:dyDescent="0.2">
      <c r="B31" s="11" t="s">
        <v>154</v>
      </c>
      <c r="C31" s="11" t="s">
        <v>116</v>
      </c>
      <c r="D31" s="11" t="s">
        <v>96</v>
      </c>
      <c r="E31" s="11" t="s">
        <v>126</v>
      </c>
      <c r="F31" s="11" t="s">
        <v>120</v>
      </c>
      <c r="G31" s="12">
        <v>25.5248574433136</v>
      </c>
      <c r="O31" s="14">
        <v>329</v>
      </c>
      <c r="P31" s="14" t="s">
        <v>97</v>
      </c>
      <c r="Q31" s="14">
        <v>29.266285440776599</v>
      </c>
      <c r="R31" s="21">
        <f>Q31-M2</f>
        <v>5.5801504890822002</v>
      </c>
      <c r="S31" s="14">
        <f>2^(-R31)</f>
        <v>2.0902937521757238E-2</v>
      </c>
      <c r="W31" s="14" t="s">
        <v>98</v>
      </c>
      <c r="X31" s="14">
        <v>8.0534253667425525E-3</v>
      </c>
      <c r="Y31" s="14">
        <v>6.5829759013345916E-3</v>
      </c>
      <c r="Z31" s="14">
        <v>1.0937311155469975E-2</v>
      </c>
      <c r="AA31" s="15" t="s">
        <v>99</v>
      </c>
      <c r="AB31" s="15">
        <f>X33/X31</f>
        <v>2.5955337722601945</v>
      </c>
      <c r="AC31" s="15">
        <f t="shared" ref="AC31:AD31" si="8">Y33/Y31</f>
        <v>1.6283631016360844</v>
      </c>
      <c r="AD31" s="15">
        <f t="shared" si="8"/>
        <v>0.88301031411520869</v>
      </c>
      <c r="AE31" s="15"/>
    </row>
    <row r="32" spans="2:31" ht="15" customHeight="1" x14ac:dyDescent="0.2">
      <c r="B32" s="11" t="s">
        <v>155</v>
      </c>
      <c r="C32" s="11" t="s">
        <v>116</v>
      </c>
      <c r="D32" s="11" t="s">
        <v>96</v>
      </c>
      <c r="E32" s="11" t="s">
        <v>126</v>
      </c>
      <c r="F32" s="11" t="s">
        <v>122</v>
      </c>
      <c r="G32" s="12">
        <v>22.5649669679303</v>
      </c>
      <c r="P32" s="14" t="s">
        <v>100</v>
      </c>
      <c r="Q32" s="14">
        <v>27.8821119999959</v>
      </c>
      <c r="R32" s="21">
        <f t="shared" ref="R32:R34" si="9">Q32-M3</f>
        <v>3.6643448926114672</v>
      </c>
      <c r="S32" s="14">
        <f t="shared" ref="S32:S51" si="10">2^(-R32)</f>
        <v>7.8871894532157871E-2</v>
      </c>
      <c r="W32" s="14" t="s">
        <v>101</v>
      </c>
      <c r="X32" s="14">
        <v>5.8389293165159173E-2</v>
      </c>
      <c r="Y32" s="14">
        <v>0.12298237168707397</v>
      </c>
      <c r="Z32" s="14">
        <v>8.0944204434427888E-2</v>
      </c>
      <c r="AA32" s="15"/>
      <c r="AB32" s="15"/>
      <c r="AC32" s="15"/>
      <c r="AD32" s="15"/>
      <c r="AE32" s="15"/>
    </row>
    <row r="33" spans="2:31" ht="15" customHeight="1" x14ac:dyDescent="0.2">
      <c r="B33" s="11" t="s">
        <v>156</v>
      </c>
      <c r="C33" s="11" t="s">
        <v>116</v>
      </c>
      <c r="D33" s="11" t="s">
        <v>96</v>
      </c>
      <c r="E33" s="11" t="s">
        <v>126</v>
      </c>
      <c r="F33" s="11" t="s">
        <v>124</v>
      </c>
      <c r="G33" s="12">
        <v>24.7633237044911</v>
      </c>
      <c r="P33" s="14" t="s">
        <v>102</v>
      </c>
      <c r="Q33" s="14">
        <v>29.151775119242103</v>
      </c>
      <c r="R33" s="21">
        <f t="shared" si="9"/>
        <v>6.9561817488232371</v>
      </c>
      <c r="S33" s="14">
        <f t="shared" si="10"/>
        <v>8.0534253667425525E-3</v>
      </c>
      <c r="W33" s="14" t="s">
        <v>103</v>
      </c>
      <c r="X33" s="14">
        <v>2.0902937521757238E-2</v>
      </c>
      <c r="Y33" s="14">
        <v>1.0719475056692794E-2</v>
      </c>
      <c r="Z33" s="14">
        <v>9.6577585589673193E-3</v>
      </c>
      <c r="AA33" s="15" t="s">
        <v>104</v>
      </c>
      <c r="AB33" s="15">
        <f>X34/X32</f>
        <v>1.3507937886670744</v>
      </c>
      <c r="AC33" s="15">
        <f t="shared" ref="AC33:AD33" si="11">Y34/Y32</f>
        <v>0.80926542738210439</v>
      </c>
      <c r="AD33" s="15">
        <f t="shared" si="11"/>
        <v>0.73890090389165997</v>
      </c>
      <c r="AE33" s="15"/>
    </row>
    <row r="34" spans="2:31" ht="15" customHeight="1" x14ac:dyDescent="0.2">
      <c r="B34" s="11" t="s">
        <v>157</v>
      </c>
      <c r="C34" s="11" t="s">
        <v>116</v>
      </c>
      <c r="D34" s="11" t="s">
        <v>96</v>
      </c>
      <c r="E34" s="11" t="s">
        <v>131</v>
      </c>
      <c r="F34" s="11" t="s">
        <v>118</v>
      </c>
      <c r="G34" s="12">
        <v>22.760002512897099</v>
      </c>
      <c r="P34" s="14" t="s">
        <v>105</v>
      </c>
      <c r="Q34" s="14">
        <v>27.6012952207018</v>
      </c>
      <c r="R34" s="21">
        <f t="shared" si="9"/>
        <v>4.0981523431638003</v>
      </c>
      <c r="S34" s="14">
        <f t="shared" si="10"/>
        <v>5.8389293165159173E-2</v>
      </c>
      <c r="W34" s="14" t="s">
        <v>106</v>
      </c>
      <c r="X34" s="14">
        <v>7.8871894532157871E-2</v>
      </c>
      <c r="Y34" s="14">
        <v>9.9525381583804737E-2</v>
      </c>
      <c r="Z34" s="14">
        <v>5.9809745821390078E-2</v>
      </c>
      <c r="AA34" s="15"/>
      <c r="AB34" s="15"/>
      <c r="AC34" s="15"/>
      <c r="AD34" s="15"/>
      <c r="AE34" s="15"/>
    </row>
    <row r="35" spans="2:31" ht="15" customHeight="1" x14ac:dyDescent="0.2">
      <c r="B35" s="11" t="s">
        <v>158</v>
      </c>
      <c r="C35" s="11" t="s">
        <v>116</v>
      </c>
      <c r="D35" s="11" t="s">
        <v>96</v>
      </c>
      <c r="E35" s="11" t="s">
        <v>131</v>
      </c>
      <c r="F35" s="11" t="s">
        <v>120</v>
      </c>
      <c r="G35" s="12">
        <v>24.280443434985699</v>
      </c>
    </row>
    <row r="36" spans="2:31" ht="15" customHeight="1" x14ac:dyDescent="0.2">
      <c r="B36" s="11" t="s">
        <v>159</v>
      </c>
      <c r="C36" s="11" t="s">
        <v>116</v>
      </c>
      <c r="D36" s="11" t="s">
        <v>96</v>
      </c>
      <c r="E36" s="11" t="s">
        <v>131</v>
      </c>
      <c r="F36" s="11" t="s">
        <v>122</v>
      </c>
      <c r="G36" s="12">
        <v>22.6532883464759</v>
      </c>
      <c r="P36" s="14" t="s">
        <v>107</v>
      </c>
      <c r="Q36" s="14">
        <v>28.909399681469335</v>
      </c>
      <c r="R36" s="22">
        <f>Q36-M7</f>
        <v>6.5436219324537994</v>
      </c>
      <c r="S36" s="14">
        <f t="shared" si="10"/>
        <v>1.0719475056692794E-2</v>
      </c>
    </row>
    <row r="37" spans="2:31" ht="15" customHeight="1" x14ac:dyDescent="0.2">
      <c r="B37" s="11" t="s">
        <v>160</v>
      </c>
      <c r="C37" s="11" t="s">
        <v>116</v>
      </c>
      <c r="D37" s="11" t="s">
        <v>96</v>
      </c>
      <c r="E37" s="11" t="s">
        <v>131</v>
      </c>
      <c r="F37" s="11" t="s">
        <v>124</v>
      </c>
      <c r="G37" s="12">
        <v>24.623675402810399</v>
      </c>
      <c r="P37" s="14" t="s">
        <v>108</v>
      </c>
      <c r="Q37" s="14">
        <v>28.684937405713629</v>
      </c>
      <c r="R37" s="22">
        <f t="shared" ref="R37:R49" si="12">Q37-M8</f>
        <v>3.3287916921040939</v>
      </c>
      <c r="S37" s="14">
        <f t="shared" si="10"/>
        <v>9.9525381583804737E-2</v>
      </c>
    </row>
    <row r="38" spans="2:31" ht="15" hidden="1" customHeight="1" x14ac:dyDescent="0.2">
      <c r="B38" s="11" t="s">
        <v>161</v>
      </c>
      <c r="C38" s="11" t="s">
        <v>116</v>
      </c>
      <c r="D38" s="11" t="s">
        <v>96</v>
      </c>
      <c r="E38" s="11" t="s">
        <v>136</v>
      </c>
      <c r="F38" s="11" t="s">
        <v>137</v>
      </c>
      <c r="P38" s="14" t="s">
        <v>109</v>
      </c>
      <c r="Q38" s="14">
        <v>29.577359671927898</v>
      </c>
      <c r="R38" s="22">
        <f t="shared" si="12"/>
        <v>7.2470443682498633</v>
      </c>
      <c r="S38" s="14">
        <f t="shared" si="10"/>
        <v>6.5829759013345916E-3</v>
      </c>
    </row>
    <row r="39" spans="2:31" ht="15" hidden="1" customHeight="1" x14ac:dyDescent="0.2">
      <c r="B39" s="11" t="s">
        <v>162</v>
      </c>
      <c r="C39" s="11" t="s">
        <v>116</v>
      </c>
      <c r="D39" s="11" t="s">
        <v>96</v>
      </c>
      <c r="E39" s="11" t="s">
        <v>136</v>
      </c>
      <c r="F39" s="11" t="s">
        <v>137</v>
      </c>
      <c r="P39" s="14" t="s">
        <v>110</v>
      </c>
      <c r="Q39" s="14">
        <v>27.579744120641767</v>
      </c>
      <c r="R39" s="22">
        <f t="shared" si="12"/>
        <v>3.02347656064223</v>
      </c>
      <c r="S39" s="14">
        <f t="shared" si="10"/>
        <v>0.12298237168707397</v>
      </c>
    </row>
    <row r="40" spans="2:31" ht="15" hidden="1" customHeight="1" x14ac:dyDescent="0.2">
      <c r="B40" s="11" t="s">
        <v>163</v>
      </c>
      <c r="C40" s="11" t="s">
        <v>116</v>
      </c>
      <c r="D40" s="11" t="s">
        <v>96</v>
      </c>
      <c r="E40" s="11" t="s">
        <v>136</v>
      </c>
      <c r="F40" s="11" t="s">
        <v>137</v>
      </c>
      <c r="R40" s="22">
        <f t="shared" si="12"/>
        <v>0</v>
      </c>
      <c r="S40" s="14">
        <f t="shared" si="10"/>
        <v>1</v>
      </c>
    </row>
    <row r="41" spans="2:31" ht="15" hidden="1" customHeight="1" x14ac:dyDescent="0.2">
      <c r="B41" s="11" t="s">
        <v>164</v>
      </c>
      <c r="C41" s="11" t="s">
        <v>116</v>
      </c>
      <c r="D41" s="11" t="s">
        <v>96</v>
      </c>
      <c r="E41" s="11" t="s">
        <v>136</v>
      </c>
      <c r="F41" s="11" t="s">
        <v>137</v>
      </c>
      <c r="P41" s="14" t="s">
        <v>111</v>
      </c>
      <c r="Q41" s="14">
        <v>29.293303867022033</v>
      </c>
      <c r="R41" s="22">
        <f t="shared" si="12"/>
        <v>6.6940958876388343</v>
      </c>
      <c r="S41" s="14">
        <f t="shared" si="10"/>
        <v>9.6577585589673193E-3</v>
      </c>
    </row>
    <row r="42" spans="2:31" ht="15" hidden="1" customHeight="1" x14ac:dyDescent="0.2">
      <c r="B42" s="11" t="s">
        <v>165</v>
      </c>
      <c r="C42" s="11" t="s">
        <v>116</v>
      </c>
      <c r="D42" s="11" t="s">
        <v>96</v>
      </c>
      <c r="E42" s="11" t="s">
        <v>136</v>
      </c>
      <c r="F42" s="11" t="s">
        <v>137</v>
      </c>
      <c r="P42" s="14" t="s">
        <v>112</v>
      </c>
      <c r="R42" s="22">
        <f t="shared" si="12"/>
        <v>-24.066373465198769</v>
      </c>
      <c r="S42" s="14">
        <f t="shared" si="10"/>
        <v>17567109.156577207</v>
      </c>
    </row>
    <row r="43" spans="2:31" ht="15" hidden="1" customHeight="1" x14ac:dyDescent="0.2">
      <c r="B43" s="11" t="s">
        <v>166</v>
      </c>
      <c r="C43" s="11" t="s">
        <v>116</v>
      </c>
      <c r="D43" s="11" t="s">
        <v>96</v>
      </c>
      <c r="E43" s="11" t="s">
        <v>136</v>
      </c>
      <c r="F43" s="11" t="s">
        <v>137</v>
      </c>
      <c r="R43" s="22">
        <f t="shared" si="12"/>
        <v>-22.4504916663019</v>
      </c>
      <c r="S43" s="14">
        <f t="shared" si="10"/>
        <v>5731541.0729044164</v>
      </c>
    </row>
    <row r="44" spans="2:31" ht="15" hidden="1" customHeight="1" x14ac:dyDescent="0.2">
      <c r="B44" s="11" t="s">
        <v>167</v>
      </c>
      <c r="C44" s="11" t="s">
        <v>116</v>
      </c>
      <c r="D44" s="11" t="s">
        <v>96</v>
      </c>
      <c r="E44" s="11" t="s">
        <v>136</v>
      </c>
      <c r="F44" s="11" t="s">
        <v>137</v>
      </c>
      <c r="R44" s="22">
        <f t="shared" si="12"/>
        <v>-24.372615283767399</v>
      </c>
      <c r="S44" s="14">
        <f t="shared" si="10"/>
        <v>21721423.006035823</v>
      </c>
    </row>
    <row r="45" spans="2:31" ht="15" hidden="1" customHeight="1" x14ac:dyDescent="0.2">
      <c r="B45" s="11" t="s">
        <v>168</v>
      </c>
      <c r="C45" s="11" t="s">
        <v>116</v>
      </c>
      <c r="D45" s="11" t="s">
        <v>96</v>
      </c>
      <c r="E45" s="11" t="s">
        <v>136</v>
      </c>
      <c r="F45" s="11" t="s">
        <v>137</v>
      </c>
      <c r="R45" s="22" t="e">
        <f t="shared" si="12"/>
        <v>#DIV/0!</v>
      </c>
      <c r="S45" s="14" t="e">
        <f t="shared" si="10"/>
        <v>#DIV/0!</v>
      </c>
    </row>
    <row r="46" spans="2:31" ht="15" hidden="1" customHeight="1" x14ac:dyDescent="0.2">
      <c r="B46" s="11" t="s">
        <v>169</v>
      </c>
      <c r="C46" s="11" t="s">
        <v>116</v>
      </c>
      <c r="D46" s="11" t="s">
        <v>96</v>
      </c>
      <c r="E46" s="11" t="s">
        <v>136</v>
      </c>
      <c r="F46" s="11" t="s">
        <v>137</v>
      </c>
      <c r="R46" s="22">
        <f t="shared" si="12"/>
        <v>-38.638106276230701</v>
      </c>
      <c r="S46" s="14">
        <f t="shared" si="10"/>
        <v>427788361410.1828</v>
      </c>
    </row>
    <row r="47" spans="2:31" ht="15" hidden="1" customHeight="1" x14ac:dyDescent="0.2">
      <c r="B47" s="11" t="s">
        <v>170</v>
      </c>
      <c r="C47" s="11" t="s">
        <v>116</v>
      </c>
      <c r="D47" s="11" t="s">
        <v>96</v>
      </c>
      <c r="E47" s="11" t="s">
        <v>136</v>
      </c>
      <c r="F47" s="11" t="s">
        <v>137</v>
      </c>
      <c r="R47" s="22" t="e">
        <f t="shared" si="12"/>
        <v>#DIV/0!</v>
      </c>
      <c r="S47" s="14" t="e">
        <f t="shared" si="10"/>
        <v>#DIV/0!</v>
      </c>
    </row>
    <row r="48" spans="2:31" ht="15" hidden="1" customHeight="1" x14ac:dyDescent="0.2">
      <c r="B48" s="11" t="s">
        <v>171</v>
      </c>
      <c r="C48" s="11" t="s">
        <v>116</v>
      </c>
      <c r="D48" s="11" t="s">
        <v>96</v>
      </c>
      <c r="E48" s="11" t="s">
        <v>136</v>
      </c>
      <c r="F48" s="11" t="s">
        <v>137</v>
      </c>
      <c r="Q48" s="14">
        <v>28.909399681469335</v>
      </c>
      <c r="R48" s="22" t="e">
        <f t="shared" si="12"/>
        <v>#DIV/0!</v>
      </c>
      <c r="S48" s="14" t="e">
        <f t="shared" si="10"/>
        <v>#DIV/0!</v>
      </c>
    </row>
    <row r="49" spans="2:19" ht="15" hidden="1" customHeight="1" x14ac:dyDescent="0.2">
      <c r="B49" s="11" t="s">
        <v>172</v>
      </c>
      <c r="C49" s="11" t="s">
        <v>116</v>
      </c>
      <c r="D49" s="11" t="s">
        <v>96</v>
      </c>
      <c r="E49" s="11" t="s">
        <v>136</v>
      </c>
      <c r="F49" s="11" t="s">
        <v>137</v>
      </c>
      <c r="Q49" s="14">
        <v>28.684937405713629</v>
      </c>
      <c r="R49" s="22" t="e">
        <f t="shared" si="12"/>
        <v>#DIV/0!</v>
      </c>
      <c r="S49" s="14" t="e">
        <f t="shared" si="10"/>
        <v>#DIV/0!</v>
      </c>
    </row>
    <row r="50" spans="2:19" ht="15" customHeight="1" x14ac:dyDescent="0.2">
      <c r="B50" s="11" t="s">
        <v>173</v>
      </c>
      <c r="C50" s="11" t="s">
        <v>116</v>
      </c>
      <c r="D50" s="11" t="s">
        <v>96</v>
      </c>
      <c r="E50" s="11" t="s">
        <v>117</v>
      </c>
      <c r="F50" s="11" t="s">
        <v>118</v>
      </c>
      <c r="G50" s="12">
        <v>23.715980513252099</v>
      </c>
      <c r="P50" s="14" t="s">
        <v>109</v>
      </c>
      <c r="Q50" s="14">
        <v>29.577359671927898</v>
      </c>
      <c r="R50" s="22">
        <f>Q50-M9</f>
        <v>7.2470443682498633</v>
      </c>
      <c r="S50" s="14">
        <f t="shared" si="10"/>
        <v>6.5829759013345916E-3</v>
      </c>
    </row>
    <row r="51" spans="2:19" ht="15" customHeight="1" x14ac:dyDescent="0.2">
      <c r="B51" s="11" t="s">
        <v>174</v>
      </c>
      <c r="C51" s="11" t="s">
        <v>116</v>
      </c>
      <c r="D51" s="11" t="s">
        <v>96</v>
      </c>
      <c r="E51" s="11" t="s">
        <v>117</v>
      </c>
      <c r="F51" s="11" t="s">
        <v>120</v>
      </c>
      <c r="G51" s="12">
        <v>24.253351532213301</v>
      </c>
      <c r="P51" s="14" t="s">
        <v>110</v>
      </c>
      <c r="Q51" s="14">
        <v>27.579744120641767</v>
      </c>
      <c r="R51" s="22">
        <f>Q51-M10</f>
        <v>3.02347656064223</v>
      </c>
      <c r="S51" s="14">
        <f t="shared" si="10"/>
        <v>0.12298237168707397</v>
      </c>
    </row>
    <row r="52" spans="2:19" ht="15" customHeight="1" x14ac:dyDescent="0.2">
      <c r="B52" s="11" t="s">
        <v>175</v>
      </c>
      <c r="C52" s="11" t="s">
        <v>116</v>
      </c>
      <c r="D52" s="11" t="s">
        <v>96</v>
      </c>
      <c r="E52" s="11" t="s">
        <v>117</v>
      </c>
      <c r="F52" s="11" t="s">
        <v>122</v>
      </c>
      <c r="G52" s="12">
        <v>22.133309520308</v>
      </c>
    </row>
    <row r="53" spans="2:19" ht="15" customHeight="1" x14ac:dyDescent="0.2">
      <c r="B53" s="11" t="s">
        <v>176</v>
      </c>
      <c r="C53" s="11" t="s">
        <v>116</v>
      </c>
      <c r="D53" s="11" t="s">
        <v>96</v>
      </c>
      <c r="E53" s="11" t="s">
        <v>117</v>
      </c>
      <c r="F53" s="11" t="s">
        <v>124</v>
      </c>
      <c r="G53" s="12">
        <v>23.7240004243694</v>
      </c>
      <c r="P53" s="14" t="s">
        <v>111</v>
      </c>
      <c r="Q53" s="14">
        <v>29.293303867022033</v>
      </c>
      <c r="R53" s="21">
        <f>Q53-M12</f>
        <v>6.6940958876388343</v>
      </c>
      <c r="S53" s="14">
        <f>2^(-R53)</f>
        <v>9.6577585589673193E-3</v>
      </c>
    </row>
    <row r="54" spans="2:19" ht="15" customHeight="1" x14ac:dyDescent="0.2">
      <c r="B54" s="11" t="s">
        <v>177</v>
      </c>
      <c r="C54" s="11" t="s">
        <v>116</v>
      </c>
      <c r="D54" s="11" t="s">
        <v>96</v>
      </c>
      <c r="E54" s="11" t="s">
        <v>126</v>
      </c>
      <c r="F54" s="11" t="s">
        <v>118</v>
      </c>
      <c r="G54" s="12">
        <v>22.487045173556801</v>
      </c>
      <c r="P54" s="14" t="s">
        <v>112</v>
      </c>
      <c r="Q54" s="14">
        <v>28.129849068500135</v>
      </c>
      <c r="R54" s="21">
        <f t="shared" ref="R54:R56" si="13">Q54-M13</f>
        <v>4.0634756033013666</v>
      </c>
      <c r="S54" s="14">
        <f t="shared" ref="S54:S56" si="14">2^(-R54)</f>
        <v>5.9809745821390078E-2</v>
      </c>
    </row>
    <row r="55" spans="2:19" ht="15" customHeight="1" x14ac:dyDescent="0.2">
      <c r="B55" s="11" t="s">
        <v>178</v>
      </c>
      <c r="C55" s="11" t="s">
        <v>116</v>
      </c>
      <c r="D55" s="11" t="s">
        <v>96</v>
      </c>
      <c r="E55" s="11" t="s">
        <v>126</v>
      </c>
      <c r="F55" s="11" t="s">
        <v>120</v>
      </c>
      <c r="G55" s="12">
        <v>25.472625199263501</v>
      </c>
      <c r="P55" s="14" t="s">
        <v>113</v>
      </c>
      <c r="Q55" s="14">
        <v>28.965089748609966</v>
      </c>
      <c r="R55" s="21">
        <f t="shared" si="13"/>
        <v>6.5145980823080656</v>
      </c>
      <c r="S55" s="14">
        <f t="shared" si="14"/>
        <v>1.0937311155469975E-2</v>
      </c>
    </row>
    <row r="56" spans="2:19" ht="15" customHeight="1" x14ac:dyDescent="0.2">
      <c r="B56" s="11" t="s">
        <v>179</v>
      </c>
      <c r="C56" s="11" t="s">
        <v>116</v>
      </c>
      <c r="D56" s="11" t="s">
        <v>96</v>
      </c>
      <c r="E56" s="11" t="s">
        <v>126</v>
      </c>
      <c r="F56" s="11" t="s">
        <v>122</v>
      </c>
      <c r="G56" s="12">
        <v>22.228725985872401</v>
      </c>
      <c r="P56" s="14" t="s">
        <v>114</v>
      </c>
      <c r="Q56" s="14">
        <v>27.999543685578001</v>
      </c>
      <c r="R56" s="21">
        <f t="shared" si="13"/>
        <v>3.6269284018106021</v>
      </c>
      <c r="S56" s="14">
        <f t="shared" si="14"/>
        <v>8.0944204434427888E-2</v>
      </c>
    </row>
    <row r="57" spans="2:19" ht="15" customHeight="1" x14ac:dyDescent="0.2">
      <c r="B57" s="11" t="s">
        <v>180</v>
      </c>
      <c r="C57" s="11" t="s">
        <v>116</v>
      </c>
      <c r="D57" s="11" t="s">
        <v>96</v>
      </c>
      <c r="E57" s="11" t="s">
        <v>126</v>
      </c>
      <c r="F57" s="11" t="s">
        <v>124</v>
      </c>
      <c r="G57" s="12">
        <v>24.656103967330701</v>
      </c>
    </row>
    <row r="58" spans="2:19" ht="15" customHeight="1" x14ac:dyDescent="0.2">
      <c r="B58" s="11" t="s">
        <v>181</v>
      </c>
      <c r="C58" s="11" t="s">
        <v>116</v>
      </c>
      <c r="D58" s="11" t="s">
        <v>96</v>
      </c>
      <c r="E58" s="11" t="s">
        <v>131</v>
      </c>
      <c r="F58" s="11" t="s">
        <v>118</v>
      </c>
      <c r="G58" s="12">
        <v>22.6751334727273</v>
      </c>
    </row>
    <row r="59" spans="2:19" ht="15" customHeight="1" x14ac:dyDescent="0.2">
      <c r="B59" s="11" t="s">
        <v>182</v>
      </c>
      <c r="C59" s="11" t="s">
        <v>116</v>
      </c>
      <c r="D59" s="11" t="s">
        <v>96</v>
      </c>
      <c r="E59" s="11" t="s">
        <v>131</v>
      </c>
      <c r="F59" s="11" t="s">
        <v>120</v>
      </c>
      <c r="G59" s="12">
        <v>24.119710475883402</v>
      </c>
    </row>
    <row r="60" spans="2:19" ht="15" customHeight="1" x14ac:dyDescent="0.2">
      <c r="B60" s="11" t="s">
        <v>183</v>
      </c>
      <c r="C60" s="11" t="s">
        <v>116</v>
      </c>
      <c r="D60" s="11" t="s">
        <v>96</v>
      </c>
      <c r="E60" s="11" t="s">
        <v>131</v>
      </c>
      <c r="F60" s="11" t="s">
        <v>122</v>
      </c>
      <c r="G60" s="12">
        <v>22.4291930652983</v>
      </c>
    </row>
    <row r="61" spans="2:19" ht="15" customHeight="1" x14ac:dyDescent="0.2">
      <c r="B61" s="11" t="s">
        <v>184</v>
      </c>
      <c r="C61" s="11" t="s">
        <v>116</v>
      </c>
      <c r="D61" s="11" t="s">
        <v>96</v>
      </c>
      <c r="E61" s="11" t="s">
        <v>131</v>
      </c>
      <c r="F61" s="11" t="s">
        <v>124</v>
      </c>
      <c r="G61" s="12">
        <v>24.397610304552298</v>
      </c>
    </row>
    <row r="62" spans="2:19" ht="15" hidden="1" customHeight="1" x14ac:dyDescent="0.2">
      <c r="B62" s="11" t="s">
        <v>185</v>
      </c>
      <c r="C62" s="11" t="s">
        <v>116</v>
      </c>
      <c r="D62" s="11" t="s">
        <v>137</v>
      </c>
      <c r="E62" s="11" t="s">
        <v>136</v>
      </c>
      <c r="F62" s="11" t="s">
        <v>137</v>
      </c>
    </row>
    <row r="63" spans="2:19" ht="15" hidden="1" customHeight="1" x14ac:dyDescent="0.2">
      <c r="B63" s="11" t="s">
        <v>186</v>
      </c>
      <c r="C63" s="11" t="s">
        <v>116</v>
      </c>
      <c r="D63" s="11" t="s">
        <v>137</v>
      </c>
      <c r="E63" s="11" t="s">
        <v>136</v>
      </c>
      <c r="F63" s="11" t="s">
        <v>137</v>
      </c>
    </row>
    <row r="64" spans="2:19" ht="15" hidden="1" customHeight="1" x14ac:dyDescent="0.2">
      <c r="B64" s="11" t="s">
        <v>187</v>
      </c>
      <c r="C64" s="11" t="s">
        <v>116</v>
      </c>
      <c r="D64" s="11" t="s">
        <v>137</v>
      </c>
      <c r="E64" s="11" t="s">
        <v>136</v>
      </c>
      <c r="F64" s="11" t="s">
        <v>137</v>
      </c>
    </row>
    <row r="65" spans="2:13" ht="15" hidden="1" customHeight="1" x14ac:dyDescent="0.2">
      <c r="B65" s="11" t="s">
        <v>188</v>
      </c>
      <c r="C65" s="11" t="s">
        <v>116</v>
      </c>
      <c r="D65" s="11" t="s">
        <v>137</v>
      </c>
      <c r="E65" s="11" t="s">
        <v>136</v>
      </c>
      <c r="F65" s="11" t="s">
        <v>137</v>
      </c>
    </row>
    <row r="66" spans="2:13" ht="15" hidden="1" customHeight="1" x14ac:dyDescent="0.2">
      <c r="B66" s="11" t="s">
        <v>189</v>
      </c>
      <c r="C66" s="11" t="s">
        <v>116</v>
      </c>
      <c r="D66" s="11" t="s">
        <v>137</v>
      </c>
      <c r="E66" s="11" t="s">
        <v>136</v>
      </c>
      <c r="F66" s="11" t="s">
        <v>137</v>
      </c>
    </row>
    <row r="67" spans="2:13" ht="15" hidden="1" customHeight="1" x14ac:dyDescent="0.2">
      <c r="B67" s="11" t="s">
        <v>190</v>
      </c>
      <c r="C67" s="11" t="s">
        <v>116</v>
      </c>
      <c r="D67" s="11" t="s">
        <v>137</v>
      </c>
      <c r="E67" s="11" t="s">
        <v>136</v>
      </c>
      <c r="F67" s="11" t="s">
        <v>137</v>
      </c>
    </row>
    <row r="68" spans="2:13" ht="15" hidden="1" customHeight="1" x14ac:dyDescent="0.2">
      <c r="B68" s="11" t="s">
        <v>191</v>
      </c>
      <c r="C68" s="11" t="s">
        <v>116</v>
      </c>
      <c r="D68" s="11" t="s">
        <v>137</v>
      </c>
      <c r="E68" s="11" t="s">
        <v>136</v>
      </c>
      <c r="F68" s="11" t="s">
        <v>137</v>
      </c>
    </row>
    <row r="69" spans="2:13" ht="15" hidden="1" customHeight="1" x14ac:dyDescent="0.2">
      <c r="B69" s="11" t="s">
        <v>192</v>
      </c>
      <c r="C69" s="11" t="s">
        <v>116</v>
      </c>
      <c r="D69" s="11" t="s">
        <v>137</v>
      </c>
      <c r="E69" s="11" t="s">
        <v>136</v>
      </c>
      <c r="F69" s="11" t="s">
        <v>137</v>
      </c>
    </row>
    <row r="70" spans="2:13" ht="15" hidden="1" customHeight="1" x14ac:dyDescent="0.2">
      <c r="B70" s="11" t="s">
        <v>193</v>
      </c>
      <c r="C70" s="11" t="s">
        <v>116</v>
      </c>
      <c r="D70" s="11" t="s">
        <v>137</v>
      </c>
      <c r="E70" s="11" t="s">
        <v>136</v>
      </c>
      <c r="F70" s="11" t="s">
        <v>137</v>
      </c>
    </row>
    <row r="71" spans="2:13" ht="15" hidden="1" customHeight="1" x14ac:dyDescent="0.2">
      <c r="B71" s="11" t="s">
        <v>194</v>
      </c>
      <c r="C71" s="11" t="s">
        <v>116</v>
      </c>
      <c r="D71" s="11" t="s">
        <v>137</v>
      </c>
      <c r="E71" s="11" t="s">
        <v>136</v>
      </c>
      <c r="F71" s="11" t="s">
        <v>137</v>
      </c>
    </row>
    <row r="72" spans="2:13" ht="15" hidden="1" customHeight="1" x14ac:dyDescent="0.2">
      <c r="B72" s="11" t="s">
        <v>195</v>
      </c>
      <c r="C72" s="11" t="s">
        <v>116</v>
      </c>
      <c r="D72" s="11" t="s">
        <v>137</v>
      </c>
      <c r="E72" s="11" t="s">
        <v>136</v>
      </c>
      <c r="F72" s="11" t="s">
        <v>137</v>
      </c>
    </row>
    <row r="73" spans="2:13" ht="15" hidden="1" customHeight="1" x14ac:dyDescent="0.2">
      <c r="B73" s="11" t="s">
        <v>196</v>
      </c>
      <c r="C73" s="11" t="s">
        <v>116</v>
      </c>
      <c r="D73" s="11" t="s">
        <v>137</v>
      </c>
      <c r="E73" s="11" t="s">
        <v>136</v>
      </c>
      <c r="F73" s="11" t="s">
        <v>137</v>
      </c>
    </row>
    <row r="74" spans="2:13" ht="15" customHeight="1" x14ac:dyDescent="0.2">
      <c r="B74" s="11" t="s">
        <v>197</v>
      </c>
      <c r="C74" s="11" t="s">
        <v>116</v>
      </c>
      <c r="D74" s="11" t="s">
        <v>198</v>
      </c>
      <c r="E74" s="11" t="s">
        <v>117</v>
      </c>
      <c r="F74" s="11" t="s">
        <v>118</v>
      </c>
      <c r="G74" s="12">
        <v>24.2732015966176</v>
      </c>
    </row>
    <row r="75" spans="2:13" ht="15" customHeight="1" x14ac:dyDescent="0.2">
      <c r="B75" s="11" t="s">
        <v>199</v>
      </c>
      <c r="C75" s="11" t="s">
        <v>116</v>
      </c>
      <c r="D75" s="11" t="s">
        <v>198</v>
      </c>
      <c r="E75" s="11" t="s">
        <v>117</v>
      </c>
      <c r="F75" s="11" t="s">
        <v>120</v>
      </c>
      <c r="G75" s="12">
        <v>23.503269697782201</v>
      </c>
      <c r="M75" s="12"/>
    </row>
    <row r="76" spans="2:13" ht="15" customHeight="1" x14ac:dyDescent="0.2">
      <c r="B76" s="11" t="s">
        <v>200</v>
      </c>
      <c r="C76" s="11" t="s">
        <v>116</v>
      </c>
      <c r="D76" s="11" t="s">
        <v>198</v>
      </c>
      <c r="E76" s="11" t="s">
        <v>117</v>
      </c>
      <c r="F76" s="11" t="s">
        <v>122</v>
      </c>
      <c r="G76" s="12">
        <v>25.055304632042599</v>
      </c>
      <c r="M76" s="12"/>
    </row>
    <row r="77" spans="2:13" ht="15" customHeight="1" x14ac:dyDescent="0.2">
      <c r="B77" s="11" t="s">
        <v>201</v>
      </c>
      <c r="C77" s="11" t="s">
        <v>116</v>
      </c>
      <c r="D77" s="11" t="s">
        <v>198</v>
      </c>
      <c r="E77" s="11" t="s">
        <v>117</v>
      </c>
      <c r="F77" s="11" t="s">
        <v>124</v>
      </c>
      <c r="G77" s="12">
        <v>23.901643414710001</v>
      </c>
      <c r="M77" s="12"/>
    </row>
    <row r="78" spans="2:13" ht="15" customHeight="1" x14ac:dyDescent="0.2">
      <c r="B78" s="11" t="s">
        <v>202</v>
      </c>
      <c r="C78" s="11" t="s">
        <v>116</v>
      </c>
      <c r="D78" s="11" t="s">
        <v>198</v>
      </c>
      <c r="E78" s="11" t="s">
        <v>126</v>
      </c>
      <c r="F78" s="11" t="s">
        <v>118</v>
      </c>
      <c r="G78" s="12">
        <v>24.813373408101199</v>
      </c>
      <c r="M78" s="12"/>
    </row>
    <row r="79" spans="2:13" ht="15" customHeight="1" x14ac:dyDescent="0.2">
      <c r="B79" s="11" t="s">
        <v>203</v>
      </c>
      <c r="C79" s="11" t="s">
        <v>116</v>
      </c>
      <c r="D79" s="11" t="s">
        <v>198</v>
      </c>
      <c r="E79" s="11" t="s">
        <v>126</v>
      </c>
      <c r="F79" s="11" t="s">
        <v>120</v>
      </c>
      <c r="G79" s="12">
        <v>24.0836783991261</v>
      </c>
    </row>
    <row r="80" spans="2:13" ht="15" customHeight="1" x14ac:dyDescent="0.2">
      <c r="B80" s="11" t="s">
        <v>204</v>
      </c>
      <c r="C80" s="11" t="s">
        <v>116</v>
      </c>
      <c r="D80" s="11" t="s">
        <v>198</v>
      </c>
      <c r="E80" s="11" t="s">
        <v>126</v>
      </c>
      <c r="F80" s="11" t="s">
        <v>122</v>
      </c>
      <c r="G80" s="12">
        <v>25.612215964088499</v>
      </c>
      <c r="M80" s="12"/>
    </row>
    <row r="81" spans="2:13" ht="15" customHeight="1" x14ac:dyDescent="0.2">
      <c r="B81" s="11" t="s">
        <v>205</v>
      </c>
      <c r="C81" s="11" t="s">
        <v>116</v>
      </c>
      <c r="D81" s="11" t="s">
        <v>198</v>
      </c>
      <c r="E81" s="11" t="s">
        <v>126</v>
      </c>
      <c r="F81" s="11" t="s">
        <v>124</v>
      </c>
      <c r="G81" s="12">
        <v>24.016047626478699</v>
      </c>
      <c r="M81" s="12"/>
    </row>
    <row r="82" spans="2:13" ht="15" customHeight="1" x14ac:dyDescent="0.2">
      <c r="B82" s="11" t="s">
        <v>206</v>
      </c>
      <c r="C82" s="11" t="s">
        <v>116</v>
      </c>
      <c r="D82" s="11" t="s">
        <v>198</v>
      </c>
      <c r="E82" s="11" t="s">
        <v>131</v>
      </c>
      <c r="F82" s="11" t="s">
        <v>118</v>
      </c>
      <c r="G82" s="12">
        <v>25.206372376765199</v>
      </c>
      <c r="M82" s="12"/>
    </row>
    <row r="83" spans="2:13" ht="15" customHeight="1" x14ac:dyDescent="0.2">
      <c r="B83" s="11" t="s">
        <v>207</v>
      </c>
      <c r="C83" s="11" t="s">
        <v>116</v>
      </c>
      <c r="D83" s="11" t="s">
        <v>198</v>
      </c>
      <c r="E83" s="11" t="s">
        <v>131</v>
      </c>
      <c r="F83" s="11" t="s">
        <v>120</v>
      </c>
      <c r="G83" s="12">
        <v>24.003008143739901</v>
      </c>
      <c r="M83" s="12"/>
    </row>
    <row r="84" spans="2:13" ht="15" customHeight="1" x14ac:dyDescent="0.2">
      <c r="B84" s="11" t="s">
        <v>208</v>
      </c>
      <c r="C84" s="11" t="s">
        <v>116</v>
      </c>
      <c r="D84" s="11" t="s">
        <v>198</v>
      </c>
      <c r="E84" s="11" t="s">
        <v>131</v>
      </c>
      <c r="F84" s="11" t="s">
        <v>122</v>
      </c>
      <c r="G84" s="12">
        <v>25.3562975674181</v>
      </c>
    </row>
    <row r="85" spans="2:13" ht="15" customHeight="1" x14ac:dyDescent="0.2">
      <c r="B85" s="11" t="s">
        <v>209</v>
      </c>
      <c r="C85" s="11" t="s">
        <v>116</v>
      </c>
      <c r="D85" s="11" t="s">
        <v>198</v>
      </c>
      <c r="E85" s="11" t="s">
        <v>131</v>
      </c>
      <c r="F85" s="11" t="s">
        <v>124</v>
      </c>
      <c r="G85" s="12">
        <v>24.4898996070383</v>
      </c>
      <c r="M85" s="12"/>
    </row>
    <row r="86" spans="2:13" ht="15" hidden="1" customHeight="1" x14ac:dyDescent="0.2">
      <c r="B86" s="11" t="s">
        <v>210</v>
      </c>
      <c r="C86" s="11" t="s">
        <v>116</v>
      </c>
      <c r="D86" s="11" t="s">
        <v>198</v>
      </c>
      <c r="E86" s="11" t="s">
        <v>136</v>
      </c>
      <c r="F86" s="11" t="s">
        <v>137</v>
      </c>
      <c r="M86" s="12"/>
    </row>
    <row r="87" spans="2:13" ht="15" hidden="1" customHeight="1" x14ac:dyDescent="0.2">
      <c r="B87" s="11" t="s">
        <v>211</v>
      </c>
      <c r="C87" s="11" t="s">
        <v>116</v>
      </c>
      <c r="D87" s="11" t="s">
        <v>198</v>
      </c>
      <c r="E87" s="11" t="s">
        <v>136</v>
      </c>
      <c r="F87" s="11" t="s">
        <v>137</v>
      </c>
      <c r="M87" s="12"/>
    </row>
    <row r="88" spans="2:13" ht="15" hidden="1" customHeight="1" x14ac:dyDescent="0.2">
      <c r="B88" s="11" t="s">
        <v>212</v>
      </c>
      <c r="C88" s="11" t="s">
        <v>116</v>
      </c>
      <c r="D88" s="11" t="s">
        <v>198</v>
      </c>
      <c r="E88" s="11" t="s">
        <v>136</v>
      </c>
      <c r="F88" s="11" t="s">
        <v>137</v>
      </c>
      <c r="M88" s="12"/>
    </row>
    <row r="89" spans="2:13" ht="15" hidden="1" customHeight="1" x14ac:dyDescent="0.2">
      <c r="B89" s="11" t="s">
        <v>213</v>
      </c>
      <c r="C89" s="11" t="s">
        <v>116</v>
      </c>
      <c r="D89" s="11" t="s">
        <v>198</v>
      </c>
      <c r="E89" s="11" t="s">
        <v>136</v>
      </c>
      <c r="F89" s="11" t="s">
        <v>137</v>
      </c>
      <c r="M89" s="12"/>
    </row>
    <row r="90" spans="2:13" ht="15" hidden="1" customHeight="1" x14ac:dyDescent="0.2">
      <c r="B90" s="11" t="s">
        <v>214</v>
      </c>
      <c r="C90" s="11" t="s">
        <v>116</v>
      </c>
      <c r="D90" s="11" t="s">
        <v>198</v>
      </c>
      <c r="E90" s="11" t="s">
        <v>136</v>
      </c>
      <c r="F90" s="11" t="s">
        <v>137</v>
      </c>
      <c r="M90" s="12"/>
    </row>
    <row r="91" spans="2:13" ht="15" hidden="1" customHeight="1" x14ac:dyDescent="0.2">
      <c r="B91" s="11" t="s">
        <v>215</v>
      </c>
      <c r="C91" s="11" t="s">
        <v>116</v>
      </c>
      <c r="D91" s="11" t="s">
        <v>198</v>
      </c>
      <c r="E91" s="11" t="s">
        <v>136</v>
      </c>
      <c r="F91" s="11" t="s">
        <v>137</v>
      </c>
      <c r="M91" s="12"/>
    </row>
    <row r="92" spans="2:13" ht="15" hidden="1" customHeight="1" x14ac:dyDescent="0.2">
      <c r="B92" s="11" t="s">
        <v>216</v>
      </c>
      <c r="C92" s="11" t="s">
        <v>116</v>
      </c>
      <c r="D92" s="11" t="s">
        <v>198</v>
      </c>
      <c r="E92" s="11" t="s">
        <v>136</v>
      </c>
      <c r="F92" s="11" t="s">
        <v>137</v>
      </c>
      <c r="M92" s="12"/>
    </row>
    <row r="93" spans="2:13" ht="15" hidden="1" customHeight="1" x14ac:dyDescent="0.2">
      <c r="B93" s="11" t="s">
        <v>217</v>
      </c>
      <c r="C93" s="11" t="s">
        <v>116</v>
      </c>
      <c r="D93" s="11" t="s">
        <v>198</v>
      </c>
      <c r="E93" s="11" t="s">
        <v>136</v>
      </c>
      <c r="F93" s="11" t="s">
        <v>137</v>
      </c>
      <c r="M93" s="12"/>
    </row>
    <row r="94" spans="2:13" ht="15" hidden="1" customHeight="1" x14ac:dyDescent="0.2">
      <c r="B94" s="11" t="s">
        <v>218</v>
      </c>
      <c r="C94" s="11" t="s">
        <v>116</v>
      </c>
      <c r="D94" s="11" t="s">
        <v>198</v>
      </c>
      <c r="E94" s="11" t="s">
        <v>136</v>
      </c>
      <c r="F94" s="11" t="s">
        <v>137</v>
      </c>
      <c r="M94" s="12"/>
    </row>
    <row r="95" spans="2:13" ht="15" hidden="1" customHeight="1" x14ac:dyDescent="0.2">
      <c r="B95" s="11" t="s">
        <v>219</v>
      </c>
      <c r="C95" s="11" t="s">
        <v>116</v>
      </c>
      <c r="D95" s="11" t="s">
        <v>198</v>
      </c>
      <c r="E95" s="11" t="s">
        <v>136</v>
      </c>
      <c r="F95" s="11" t="s">
        <v>137</v>
      </c>
      <c r="M95" s="12"/>
    </row>
    <row r="96" spans="2:13" ht="15" hidden="1" customHeight="1" x14ac:dyDescent="0.2">
      <c r="B96" s="11" t="s">
        <v>220</v>
      </c>
      <c r="C96" s="11" t="s">
        <v>116</v>
      </c>
      <c r="D96" s="11" t="s">
        <v>198</v>
      </c>
      <c r="E96" s="11" t="s">
        <v>136</v>
      </c>
      <c r="F96" s="11" t="s">
        <v>137</v>
      </c>
      <c r="M96" s="12"/>
    </row>
    <row r="97" spans="2:13" ht="15" hidden="1" customHeight="1" x14ac:dyDescent="0.2">
      <c r="B97" s="11" t="s">
        <v>221</v>
      </c>
      <c r="C97" s="11" t="s">
        <v>116</v>
      </c>
      <c r="D97" s="11" t="s">
        <v>198</v>
      </c>
      <c r="E97" s="11" t="s">
        <v>136</v>
      </c>
      <c r="F97" s="11" t="s">
        <v>137</v>
      </c>
      <c r="M97" s="12"/>
    </row>
    <row r="98" spans="2:13" ht="15" customHeight="1" x14ac:dyDescent="0.2">
      <c r="B98" s="11" t="s">
        <v>222</v>
      </c>
      <c r="C98" s="11" t="s">
        <v>116</v>
      </c>
      <c r="D98" s="11" t="s">
        <v>198</v>
      </c>
      <c r="E98" s="11" t="s">
        <v>117</v>
      </c>
      <c r="F98" s="11" t="s">
        <v>118</v>
      </c>
      <c r="G98" s="12">
        <v>24.297884080275601</v>
      </c>
      <c r="M98" s="12"/>
    </row>
    <row r="99" spans="2:13" ht="15" customHeight="1" x14ac:dyDescent="0.2">
      <c r="B99" s="11" t="s">
        <v>223</v>
      </c>
      <c r="C99" s="11" t="s">
        <v>116</v>
      </c>
      <c r="D99" s="11" t="s">
        <v>198</v>
      </c>
      <c r="E99" s="11" t="s">
        <v>117</v>
      </c>
      <c r="F99" s="11" t="s">
        <v>120</v>
      </c>
      <c r="G99" s="12">
        <v>23.5537954578372</v>
      </c>
      <c r="M99" s="12"/>
    </row>
    <row r="100" spans="2:13" ht="15" customHeight="1" x14ac:dyDescent="0.2">
      <c r="B100" s="11" t="s">
        <v>224</v>
      </c>
      <c r="C100" s="11" t="s">
        <v>116</v>
      </c>
      <c r="D100" s="11" t="s">
        <v>198</v>
      </c>
      <c r="E100" s="11" t="s">
        <v>117</v>
      </c>
      <c r="F100" s="11" t="s">
        <v>122</v>
      </c>
      <c r="G100" s="12">
        <v>25.159587496636</v>
      </c>
      <c r="M100" s="12"/>
    </row>
    <row r="101" spans="2:13" ht="15" customHeight="1" x14ac:dyDescent="0.2">
      <c r="B101" s="11" t="s">
        <v>225</v>
      </c>
      <c r="C101" s="11" t="s">
        <v>116</v>
      </c>
      <c r="D101" s="11" t="s">
        <v>198</v>
      </c>
      <c r="E101" s="11" t="s">
        <v>117</v>
      </c>
      <c r="F101" s="11" t="s">
        <v>124</v>
      </c>
      <c r="G101" s="12">
        <v>23.916172053902098</v>
      </c>
    </row>
    <row r="102" spans="2:13" ht="15" customHeight="1" x14ac:dyDescent="0.2">
      <c r="B102" s="11" t="s">
        <v>226</v>
      </c>
      <c r="C102" s="11" t="s">
        <v>116</v>
      </c>
      <c r="D102" s="11" t="s">
        <v>198</v>
      </c>
      <c r="E102" s="11" t="s">
        <v>126</v>
      </c>
      <c r="F102" s="11" t="s">
        <v>118</v>
      </c>
      <c r="G102" s="12">
        <v>24.774855750366299</v>
      </c>
    </row>
    <row r="103" spans="2:13" ht="15" customHeight="1" x14ac:dyDescent="0.2">
      <c r="B103" s="11" t="s">
        <v>227</v>
      </c>
      <c r="C103" s="11" t="s">
        <v>116</v>
      </c>
      <c r="D103" s="11" t="s">
        <v>198</v>
      </c>
      <c r="E103" s="11" t="s">
        <v>126</v>
      </c>
      <c r="F103" s="11" t="s">
        <v>120</v>
      </c>
      <c r="G103" s="12">
        <v>24.3768683446099</v>
      </c>
    </row>
    <row r="104" spans="2:13" ht="15" customHeight="1" x14ac:dyDescent="0.2">
      <c r="B104" s="11" t="s">
        <v>228</v>
      </c>
      <c r="C104" s="11" t="s">
        <v>116</v>
      </c>
      <c r="D104" s="11" t="s">
        <v>198</v>
      </c>
      <c r="E104" s="11" t="s">
        <v>126</v>
      </c>
      <c r="F104" s="11" t="s">
        <v>122</v>
      </c>
      <c r="G104" s="12">
        <v>25.636600311672801</v>
      </c>
    </row>
    <row r="105" spans="2:13" ht="15" customHeight="1" x14ac:dyDescent="0.2">
      <c r="B105" s="11" t="s">
        <v>229</v>
      </c>
      <c r="C105" s="11" t="s">
        <v>116</v>
      </c>
      <c r="D105" s="11" t="s">
        <v>198</v>
      </c>
      <c r="E105" s="11" t="s">
        <v>126</v>
      </c>
      <c r="F105" s="11" t="s">
        <v>124</v>
      </c>
      <c r="G105" s="12">
        <v>24.026899105805501</v>
      </c>
    </row>
    <row r="106" spans="2:13" ht="15" customHeight="1" x14ac:dyDescent="0.2">
      <c r="B106" s="11" t="s">
        <v>230</v>
      </c>
      <c r="C106" s="11" t="s">
        <v>116</v>
      </c>
      <c r="D106" s="11" t="s">
        <v>198</v>
      </c>
      <c r="E106" s="11" t="s">
        <v>131</v>
      </c>
      <c r="F106" s="11" t="s">
        <v>118</v>
      </c>
      <c r="G106" s="12">
        <v>25.3426923699006</v>
      </c>
    </row>
    <row r="107" spans="2:13" ht="15" customHeight="1" x14ac:dyDescent="0.2">
      <c r="B107" s="11" t="s">
        <v>231</v>
      </c>
      <c r="C107" s="11" t="s">
        <v>116</v>
      </c>
      <c r="D107" s="11" t="s">
        <v>198</v>
      </c>
      <c r="E107" s="11" t="s">
        <v>131</v>
      </c>
      <c r="F107" s="11" t="s">
        <v>120</v>
      </c>
      <c r="G107" s="12">
        <v>23.889811834772701</v>
      </c>
    </row>
    <row r="108" spans="2:13" ht="15" customHeight="1" x14ac:dyDescent="0.2">
      <c r="B108" s="11" t="s">
        <v>232</v>
      </c>
      <c r="C108" s="11" t="s">
        <v>116</v>
      </c>
      <c r="D108" s="11" t="s">
        <v>198</v>
      </c>
      <c r="E108" s="11" t="s">
        <v>131</v>
      </c>
      <c r="F108" s="11" t="s">
        <v>122</v>
      </c>
      <c r="G108" s="12">
        <v>25.480252405834701</v>
      </c>
    </row>
    <row r="109" spans="2:13" ht="15" customHeight="1" x14ac:dyDescent="0.2">
      <c r="B109" s="11" t="s">
        <v>233</v>
      </c>
      <c r="C109" s="11" t="s">
        <v>116</v>
      </c>
      <c r="D109" s="11" t="s">
        <v>198</v>
      </c>
      <c r="E109" s="11" t="s">
        <v>131</v>
      </c>
      <c r="F109" s="11" t="s">
        <v>124</v>
      </c>
      <c r="G109" s="12">
        <v>24.480027856421099</v>
      </c>
    </row>
    <row r="110" spans="2:13" ht="15" hidden="1" customHeight="1" x14ac:dyDescent="0.2">
      <c r="B110" s="11" t="s">
        <v>234</v>
      </c>
      <c r="C110" s="11" t="s">
        <v>116</v>
      </c>
      <c r="D110" s="11" t="s">
        <v>198</v>
      </c>
      <c r="E110" s="11" t="s">
        <v>136</v>
      </c>
      <c r="F110" s="11" t="s">
        <v>137</v>
      </c>
    </row>
    <row r="111" spans="2:13" ht="15" hidden="1" customHeight="1" x14ac:dyDescent="0.2">
      <c r="B111" s="11" t="s">
        <v>235</v>
      </c>
      <c r="C111" s="11" t="s">
        <v>116</v>
      </c>
      <c r="D111" s="11" t="s">
        <v>198</v>
      </c>
      <c r="E111" s="11" t="s">
        <v>136</v>
      </c>
      <c r="F111" s="11" t="s">
        <v>137</v>
      </c>
    </row>
    <row r="112" spans="2:13" ht="15" hidden="1" customHeight="1" x14ac:dyDescent="0.2">
      <c r="B112" s="11" t="s">
        <v>236</v>
      </c>
      <c r="C112" s="11" t="s">
        <v>116</v>
      </c>
      <c r="D112" s="11" t="s">
        <v>198</v>
      </c>
      <c r="E112" s="11" t="s">
        <v>136</v>
      </c>
      <c r="F112" s="11" t="s">
        <v>137</v>
      </c>
    </row>
    <row r="113" spans="2:7" ht="15" hidden="1" customHeight="1" x14ac:dyDescent="0.2">
      <c r="B113" s="11" t="s">
        <v>237</v>
      </c>
      <c r="C113" s="11" t="s">
        <v>116</v>
      </c>
      <c r="D113" s="11" t="s">
        <v>198</v>
      </c>
      <c r="E113" s="11" t="s">
        <v>136</v>
      </c>
      <c r="F113" s="11" t="s">
        <v>137</v>
      </c>
    </row>
    <row r="114" spans="2:7" ht="15" hidden="1" customHeight="1" x14ac:dyDescent="0.2">
      <c r="B114" s="11" t="s">
        <v>238</v>
      </c>
      <c r="C114" s="11" t="s">
        <v>116</v>
      </c>
      <c r="D114" s="11" t="s">
        <v>198</v>
      </c>
      <c r="E114" s="11" t="s">
        <v>136</v>
      </c>
      <c r="F114" s="11" t="s">
        <v>137</v>
      </c>
    </row>
    <row r="115" spans="2:7" ht="15" hidden="1" customHeight="1" x14ac:dyDescent="0.2">
      <c r="B115" s="11" t="s">
        <v>239</v>
      </c>
      <c r="C115" s="11" t="s">
        <v>116</v>
      </c>
      <c r="D115" s="11" t="s">
        <v>198</v>
      </c>
      <c r="E115" s="11" t="s">
        <v>136</v>
      </c>
      <c r="F115" s="11" t="s">
        <v>137</v>
      </c>
    </row>
    <row r="116" spans="2:7" ht="15" hidden="1" customHeight="1" x14ac:dyDescent="0.2">
      <c r="B116" s="11" t="s">
        <v>240</v>
      </c>
      <c r="C116" s="11" t="s">
        <v>116</v>
      </c>
      <c r="D116" s="11" t="s">
        <v>198</v>
      </c>
      <c r="E116" s="11" t="s">
        <v>136</v>
      </c>
      <c r="F116" s="11" t="s">
        <v>137</v>
      </c>
    </row>
    <row r="117" spans="2:7" ht="15" hidden="1" customHeight="1" x14ac:dyDescent="0.2">
      <c r="B117" s="11" t="s">
        <v>241</v>
      </c>
      <c r="C117" s="11" t="s">
        <v>116</v>
      </c>
      <c r="D117" s="11" t="s">
        <v>198</v>
      </c>
      <c r="E117" s="11" t="s">
        <v>136</v>
      </c>
      <c r="F117" s="11" t="s">
        <v>137</v>
      </c>
    </row>
    <row r="118" spans="2:7" ht="15" hidden="1" customHeight="1" x14ac:dyDescent="0.2">
      <c r="B118" s="11" t="s">
        <v>242</v>
      </c>
      <c r="C118" s="11" t="s">
        <v>116</v>
      </c>
      <c r="D118" s="11" t="s">
        <v>198</v>
      </c>
      <c r="E118" s="11" t="s">
        <v>136</v>
      </c>
      <c r="F118" s="11" t="s">
        <v>137</v>
      </c>
    </row>
    <row r="119" spans="2:7" ht="15" hidden="1" customHeight="1" x14ac:dyDescent="0.2">
      <c r="B119" s="11" t="s">
        <v>243</v>
      </c>
      <c r="C119" s="11" t="s">
        <v>116</v>
      </c>
      <c r="D119" s="11" t="s">
        <v>198</v>
      </c>
      <c r="E119" s="11" t="s">
        <v>136</v>
      </c>
      <c r="F119" s="11" t="s">
        <v>137</v>
      </c>
    </row>
    <row r="120" spans="2:7" ht="15" hidden="1" customHeight="1" x14ac:dyDescent="0.2">
      <c r="B120" s="11" t="s">
        <v>244</v>
      </c>
      <c r="C120" s="11" t="s">
        <v>116</v>
      </c>
      <c r="D120" s="11" t="s">
        <v>198</v>
      </c>
      <c r="E120" s="11" t="s">
        <v>136</v>
      </c>
      <c r="F120" s="11" t="s">
        <v>137</v>
      </c>
    </row>
    <row r="121" spans="2:7" ht="15" hidden="1" customHeight="1" x14ac:dyDescent="0.2">
      <c r="B121" s="11" t="s">
        <v>245</v>
      </c>
      <c r="C121" s="11" t="s">
        <v>116</v>
      </c>
      <c r="D121" s="11" t="s">
        <v>198</v>
      </c>
      <c r="E121" s="11" t="s">
        <v>136</v>
      </c>
      <c r="F121" s="11" t="s">
        <v>137</v>
      </c>
    </row>
    <row r="122" spans="2:7" ht="15" customHeight="1" x14ac:dyDescent="0.2">
      <c r="B122" s="11" t="s">
        <v>246</v>
      </c>
      <c r="C122" s="11" t="s">
        <v>116</v>
      </c>
      <c r="D122" s="11" t="s">
        <v>198</v>
      </c>
      <c r="E122" s="11" t="s">
        <v>117</v>
      </c>
      <c r="F122" s="11" t="s">
        <v>118</v>
      </c>
      <c r="G122" s="12">
        <v>24.528519394470401</v>
      </c>
    </row>
    <row r="123" spans="2:7" ht="15" customHeight="1" x14ac:dyDescent="0.2">
      <c r="B123" s="11" t="s">
        <v>247</v>
      </c>
      <c r="C123" s="11" t="s">
        <v>116</v>
      </c>
      <c r="D123" s="11" t="s">
        <v>198</v>
      </c>
      <c r="E123" s="11" t="s">
        <v>117</v>
      </c>
      <c r="F123" s="11" t="s">
        <v>120</v>
      </c>
      <c r="G123" s="12">
        <v>23.821943824959401</v>
      </c>
    </row>
    <row r="124" spans="2:7" ht="15" customHeight="1" x14ac:dyDescent="0.2">
      <c r="B124" s="11" t="s">
        <v>248</v>
      </c>
      <c r="C124" s="11" t="s">
        <v>116</v>
      </c>
      <c r="D124" s="11" t="s">
        <v>198</v>
      </c>
      <c r="E124" s="11" t="s">
        <v>117</v>
      </c>
      <c r="F124" s="11" t="s">
        <v>122</v>
      </c>
      <c r="G124" s="12">
        <v>25.344896897429901</v>
      </c>
    </row>
    <row r="125" spans="2:7" ht="15" customHeight="1" x14ac:dyDescent="0.2">
      <c r="B125" s="11" t="s">
        <v>249</v>
      </c>
      <c r="C125" s="11" t="s">
        <v>116</v>
      </c>
      <c r="D125" s="11" t="s">
        <v>198</v>
      </c>
      <c r="E125" s="11" t="s">
        <v>117</v>
      </c>
      <c r="F125" s="11" t="s">
        <v>124</v>
      </c>
      <c r="G125" s="12">
        <v>24.1340363776171</v>
      </c>
    </row>
    <row r="126" spans="2:7" ht="15" customHeight="1" x14ac:dyDescent="0.2">
      <c r="B126" s="11" t="s">
        <v>250</v>
      </c>
      <c r="C126" s="11" t="s">
        <v>116</v>
      </c>
      <c r="D126" s="11" t="s">
        <v>198</v>
      </c>
      <c r="E126" s="11" t="s">
        <v>126</v>
      </c>
      <c r="F126" s="11" t="s">
        <v>118</v>
      </c>
      <c r="G126" s="12">
        <v>25.052618946196802</v>
      </c>
    </row>
    <row r="127" spans="2:7" ht="15" customHeight="1" x14ac:dyDescent="0.2">
      <c r="B127" s="11" t="s">
        <v>251</v>
      </c>
      <c r="C127" s="11" t="s">
        <v>116</v>
      </c>
      <c r="D127" s="11" t="s">
        <v>198</v>
      </c>
      <c r="E127" s="11" t="s">
        <v>126</v>
      </c>
      <c r="F127" s="11" t="s">
        <v>120</v>
      </c>
      <c r="G127" s="12">
        <v>24.642448786043399</v>
      </c>
    </row>
    <row r="128" spans="2:7" ht="15" customHeight="1" x14ac:dyDescent="0.2">
      <c r="B128" s="11" t="s">
        <v>252</v>
      </c>
      <c r="C128" s="11" t="s">
        <v>116</v>
      </c>
      <c r="D128" s="11" t="s">
        <v>198</v>
      </c>
      <c r="E128" s="11" t="s">
        <v>126</v>
      </c>
      <c r="F128" s="11" t="s">
        <v>122</v>
      </c>
      <c r="G128" s="12">
        <v>26.0499360379998</v>
      </c>
    </row>
    <row r="129" spans="2:7" ht="15" customHeight="1" x14ac:dyDescent="0.2">
      <c r="B129" s="11" t="s">
        <v>253</v>
      </c>
      <c r="C129" s="11" t="s">
        <v>116</v>
      </c>
      <c r="D129" s="11" t="s">
        <v>198</v>
      </c>
      <c r="E129" s="11" t="s">
        <v>126</v>
      </c>
      <c r="F129" s="11" t="s">
        <v>124</v>
      </c>
      <c r="G129" s="12">
        <v>24.281165482163502</v>
      </c>
    </row>
    <row r="130" spans="2:7" ht="15" customHeight="1" x14ac:dyDescent="0.2">
      <c r="B130" s="11" t="s">
        <v>254</v>
      </c>
      <c r="C130" s="11" t="s">
        <v>116</v>
      </c>
      <c r="D130" s="11" t="s">
        <v>198</v>
      </c>
      <c r="E130" s="11" t="s">
        <v>131</v>
      </c>
      <c r="F130" s="11" t="s">
        <v>118</v>
      </c>
      <c r="G130" s="12">
        <v>25.504257761590001</v>
      </c>
    </row>
    <row r="131" spans="2:7" ht="15" customHeight="1" x14ac:dyDescent="0.2">
      <c r="B131" s="11" t="s">
        <v>255</v>
      </c>
      <c r="C131" s="11" t="s">
        <v>116</v>
      </c>
      <c r="D131" s="11" t="s">
        <v>198</v>
      </c>
      <c r="E131" s="11" t="s">
        <v>131</v>
      </c>
      <c r="F131" s="11" t="s">
        <v>120</v>
      </c>
      <c r="G131" s="12">
        <v>24.255553760722702</v>
      </c>
    </row>
    <row r="132" spans="2:7" ht="15" customHeight="1" x14ac:dyDescent="0.2">
      <c r="B132" s="11" t="s">
        <v>256</v>
      </c>
      <c r="C132" s="11" t="s">
        <v>116</v>
      </c>
      <c r="D132" s="11" t="s">
        <v>198</v>
      </c>
      <c r="E132" s="11" t="s">
        <v>131</v>
      </c>
      <c r="F132" s="11" t="s">
        <v>122</v>
      </c>
      <c r="G132" s="12">
        <v>25.772588384029099</v>
      </c>
    </row>
    <row r="133" spans="2:7" ht="15" customHeight="1" x14ac:dyDescent="0.2">
      <c r="B133" s="11" t="s">
        <v>257</v>
      </c>
      <c r="C133" s="11" t="s">
        <v>116</v>
      </c>
      <c r="D133" s="11" t="s">
        <v>198</v>
      </c>
      <c r="E133" s="11" t="s">
        <v>131</v>
      </c>
      <c r="F133" s="11" t="s">
        <v>124</v>
      </c>
      <c r="G133" s="12">
        <v>24.856762744715301</v>
      </c>
    </row>
    <row r="134" spans="2:7" ht="15" hidden="1" customHeight="1" x14ac:dyDescent="0.2">
      <c r="B134" s="11" t="s">
        <v>258</v>
      </c>
      <c r="C134" s="11" t="s">
        <v>116</v>
      </c>
      <c r="D134" s="11" t="s">
        <v>137</v>
      </c>
      <c r="E134" s="11" t="s">
        <v>136</v>
      </c>
      <c r="F134" s="11" t="s">
        <v>137</v>
      </c>
    </row>
    <row r="135" spans="2:7" ht="15" hidden="1" customHeight="1" x14ac:dyDescent="0.2">
      <c r="B135" s="11" t="s">
        <v>259</v>
      </c>
      <c r="C135" s="11" t="s">
        <v>116</v>
      </c>
      <c r="D135" s="11" t="s">
        <v>137</v>
      </c>
      <c r="E135" s="11" t="s">
        <v>136</v>
      </c>
      <c r="F135" s="11" t="s">
        <v>137</v>
      </c>
    </row>
    <row r="136" spans="2:7" ht="15" hidden="1" customHeight="1" x14ac:dyDescent="0.2">
      <c r="B136" s="11" t="s">
        <v>260</v>
      </c>
      <c r="C136" s="11" t="s">
        <v>116</v>
      </c>
      <c r="D136" s="11" t="s">
        <v>137</v>
      </c>
      <c r="E136" s="11" t="s">
        <v>136</v>
      </c>
      <c r="F136" s="11" t="s">
        <v>137</v>
      </c>
    </row>
    <row r="137" spans="2:7" ht="15" hidden="1" customHeight="1" x14ac:dyDescent="0.2">
      <c r="B137" s="11" t="s">
        <v>261</v>
      </c>
      <c r="C137" s="11" t="s">
        <v>116</v>
      </c>
      <c r="D137" s="11" t="s">
        <v>137</v>
      </c>
      <c r="E137" s="11" t="s">
        <v>136</v>
      </c>
      <c r="F137" s="11" t="s">
        <v>137</v>
      </c>
    </row>
    <row r="138" spans="2:7" ht="15" hidden="1" customHeight="1" x14ac:dyDescent="0.2">
      <c r="B138" s="11" t="s">
        <v>262</v>
      </c>
      <c r="C138" s="11" t="s">
        <v>116</v>
      </c>
      <c r="D138" s="11" t="s">
        <v>137</v>
      </c>
      <c r="E138" s="11" t="s">
        <v>136</v>
      </c>
      <c r="F138" s="11" t="s">
        <v>137</v>
      </c>
    </row>
    <row r="139" spans="2:7" ht="15" hidden="1" customHeight="1" x14ac:dyDescent="0.2">
      <c r="B139" s="11" t="s">
        <v>263</v>
      </c>
      <c r="C139" s="11" t="s">
        <v>116</v>
      </c>
      <c r="D139" s="11" t="s">
        <v>137</v>
      </c>
      <c r="E139" s="11" t="s">
        <v>136</v>
      </c>
      <c r="F139" s="11" t="s">
        <v>137</v>
      </c>
    </row>
    <row r="140" spans="2:7" ht="15" hidden="1" customHeight="1" x14ac:dyDescent="0.2">
      <c r="B140" s="11" t="s">
        <v>264</v>
      </c>
      <c r="C140" s="11" t="s">
        <v>116</v>
      </c>
      <c r="D140" s="11" t="s">
        <v>137</v>
      </c>
      <c r="E140" s="11" t="s">
        <v>136</v>
      </c>
      <c r="F140" s="11" t="s">
        <v>137</v>
      </c>
    </row>
    <row r="141" spans="2:7" ht="15" hidden="1" customHeight="1" x14ac:dyDescent="0.2">
      <c r="B141" s="11" t="s">
        <v>265</v>
      </c>
      <c r="C141" s="11" t="s">
        <v>116</v>
      </c>
      <c r="D141" s="11" t="s">
        <v>137</v>
      </c>
      <c r="E141" s="11" t="s">
        <v>136</v>
      </c>
      <c r="F141" s="11" t="s">
        <v>137</v>
      </c>
    </row>
    <row r="142" spans="2:7" ht="15" hidden="1" customHeight="1" x14ac:dyDescent="0.2">
      <c r="B142" s="11" t="s">
        <v>266</v>
      </c>
      <c r="C142" s="11" t="s">
        <v>116</v>
      </c>
      <c r="D142" s="11" t="s">
        <v>137</v>
      </c>
      <c r="E142" s="11" t="s">
        <v>136</v>
      </c>
      <c r="F142" s="11" t="s">
        <v>137</v>
      </c>
    </row>
    <row r="143" spans="2:7" ht="15" hidden="1" customHeight="1" x14ac:dyDescent="0.2">
      <c r="B143" s="11" t="s">
        <v>267</v>
      </c>
      <c r="C143" s="11" t="s">
        <v>116</v>
      </c>
      <c r="D143" s="11" t="s">
        <v>137</v>
      </c>
      <c r="E143" s="11" t="s">
        <v>136</v>
      </c>
      <c r="F143" s="11" t="s">
        <v>137</v>
      </c>
    </row>
    <row r="144" spans="2:7" ht="15" hidden="1" customHeight="1" x14ac:dyDescent="0.2">
      <c r="B144" s="11" t="s">
        <v>268</v>
      </c>
      <c r="C144" s="11" t="s">
        <v>116</v>
      </c>
      <c r="D144" s="11" t="s">
        <v>137</v>
      </c>
      <c r="E144" s="11" t="s">
        <v>136</v>
      </c>
      <c r="F144" s="11" t="s">
        <v>137</v>
      </c>
    </row>
    <row r="145" spans="2:6" ht="15" hidden="1" customHeight="1" x14ac:dyDescent="0.2">
      <c r="B145" s="11" t="s">
        <v>269</v>
      </c>
      <c r="C145" s="11" t="s">
        <v>116</v>
      </c>
      <c r="D145" s="11" t="s">
        <v>137</v>
      </c>
      <c r="E145" s="11" t="s">
        <v>136</v>
      </c>
      <c r="F145" s="11" t="s">
        <v>137</v>
      </c>
    </row>
    <row r="146" spans="2:6" ht="15" hidden="1" customHeight="1" x14ac:dyDescent="0.2">
      <c r="B146" s="11" t="s">
        <v>270</v>
      </c>
      <c r="C146" s="11" t="s">
        <v>116</v>
      </c>
      <c r="D146" s="11" t="s">
        <v>137</v>
      </c>
      <c r="E146" s="11" t="s">
        <v>136</v>
      </c>
      <c r="F146" s="11" t="s">
        <v>137</v>
      </c>
    </row>
    <row r="147" spans="2:6" ht="15" hidden="1" customHeight="1" x14ac:dyDescent="0.2">
      <c r="B147" s="11" t="s">
        <v>271</v>
      </c>
      <c r="C147" s="11" t="s">
        <v>116</v>
      </c>
      <c r="D147" s="11" t="s">
        <v>137</v>
      </c>
      <c r="E147" s="11" t="s">
        <v>136</v>
      </c>
      <c r="F147" s="11" t="s">
        <v>137</v>
      </c>
    </row>
    <row r="148" spans="2:6" ht="15" hidden="1" customHeight="1" x14ac:dyDescent="0.2">
      <c r="B148" s="11" t="s">
        <v>272</v>
      </c>
      <c r="C148" s="11" t="s">
        <v>116</v>
      </c>
      <c r="D148" s="11" t="s">
        <v>137</v>
      </c>
      <c r="E148" s="11" t="s">
        <v>136</v>
      </c>
      <c r="F148" s="11" t="s">
        <v>137</v>
      </c>
    </row>
    <row r="149" spans="2:6" ht="15" hidden="1" customHeight="1" x14ac:dyDescent="0.2">
      <c r="B149" s="11" t="s">
        <v>273</v>
      </c>
      <c r="C149" s="11" t="s">
        <v>116</v>
      </c>
      <c r="D149" s="11" t="s">
        <v>137</v>
      </c>
      <c r="E149" s="11" t="s">
        <v>136</v>
      </c>
      <c r="F149" s="11" t="s">
        <v>137</v>
      </c>
    </row>
    <row r="150" spans="2:6" ht="15" hidden="1" customHeight="1" x14ac:dyDescent="0.2">
      <c r="B150" s="11" t="s">
        <v>274</v>
      </c>
      <c r="C150" s="11" t="s">
        <v>116</v>
      </c>
      <c r="D150" s="11" t="s">
        <v>137</v>
      </c>
      <c r="E150" s="11" t="s">
        <v>136</v>
      </c>
      <c r="F150" s="11" t="s">
        <v>137</v>
      </c>
    </row>
    <row r="151" spans="2:6" ht="15" hidden="1" customHeight="1" x14ac:dyDescent="0.2">
      <c r="B151" s="11" t="s">
        <v>275</v>
      </c>
      <c r="C151" s="11" t="s">
        <v>116</v>
      </c>
      <c r="D151" s="11" t="s">
        <v>137</v>
      </c>
      <c r="E151" s="11" t="s">
        <v>136</v>
      </c>
      <c r="F151" s="11" t="s">
        <v>137</v>
      </c>
    </row>
    <row r="152" spans="2:6" ht="15" hidden="1" customHeight="1" x14ac:dyDescent="0.2">
      <c r="B152" s="11" t="s">
        <v>276</v>
      </c>
      <c r="C152" s="11" t="s">
        <v>116</v>
      </c>
      <c r="D152" s="11" t="s">
        <v>137</v>
      </c>
      <c r="E152" s="11" t="s">
        <v>136</v>
      </c>
      <c r="F152" s="11" t="s">
        <v>137</v>
      </c>
    </row>
    <row r="153" spans="2:6" ht="15" hidden="1" customHeight="1" x14ac:dyDescent="0.2">
      <c r="B153" s="11" t="s">
        <v>277</v>
      </c>
      <c r="C153" s="11" t="s">
        <v>116</v>
      </c>
      <c r="D153" s="11" t="s">
        <v>137</v>
      </c>
      <c r="E153" s="11" t="s">
        <v>136</v>
      </c>
      <c r="F153" s="11" t="s">
        <v>137</v>
      </c>
    </row>
    <row r="154" spans="2:6" ht="15" hidden="1" customHeight="1" x14ac:dyDescent="0.2">
      <c r="B154" s="11" t="s">
        <v>278</v>
      </c>
      <c r="C154" s="11" t="s">
        <v>116</v>
      </c>
      <c r="D154" s="11" t="s">
        <v>137</v>
      </c>
      <c r="E154" s="11" t="s">
        <v>136</v>
      </c>
      <c r="F154" s="11" t="s">
        <v>137</v>
      </c>
    </row>
    <row r="155" spans="2:6" ht="15" hidden="1" customHeight="1" x14ac:dyDescent="0.2">
      <c r="B155" s="11" t="s">
        <v>279</v>
      </c>
      <c r="C155" s="11" t="s">
        <v>116</v>
      </c>
      <c r="D155" s="11" t="s">
        <v>137</v>
      </c>
      <c r="E155" s="11" t="s">
        <v>136</v>
      </c>
      <c r="F155" s="11" t="s">
        <v>137</v>
      </c>
    </row>
    <row r="156" spans="2:6" ht="15" hidden="1" customHeight="1" x14ac:dyDescent="0.2">
      <c r="B156" s="11" t="s">
        <v>280</v>
      </c>
      <c r="C156" s="11" t="s">
        <v>116</v>
      </c>
      <c r="D156" s="11" t="s">
        <v>137</v>
      </c>
      <c r="E156" s="11" t="s">
        <v>136</v>
      </c>
      <c r="F156" s="11" t="s">
        <v>137</v>
      </c>
    </row>
    <row r="157" spans="2:6" ht="15" hidden="1" customHeight="1" x14ac:dyDescent="0.2">
      <c r="B157" s="11" t="s">
        <v>281</v>
      </c>
      <c r="C157" s="11" t="s">
        <v>116</v>
      </c>
      <c r="D157" s="11" t="s">
        <v>137</v>
      </c>
      <c r="E157" s="11" t="s">
        <v>136</v>
      </c>
      <c r="F157" s="11" t="s">
        <v>137</v>
      </c>
    </row>
    <row r="158" spans="2:6" ht="15" hidden="1" customHeight="1" x14ac:dyDescent="0.2">
      <c r="B158" s="11" t="s">
        <v>282</v>
      </c>
      <c r="C158" s="11" t="s">
        <v>116</v>
      </c>
      <c r="D158" s="11" t="s">
        <v>137</v>
      </c>
      <c r="E158" s="11" t="s">
        <v>136</v>
      </c>
      <c r="F158" s="11" t="s">
        <v>137</v>
      </c>
    </row>
    <row r="159" spans="2:6" ht="15" hidden="1" customHeight="1" x14ac:dyDescent="0.2">
      <c r="B159" s="11" t="s">
        <v>283</v>
      </c>
      <c r="C159" s="11" t="s">
        <v>116</v>
      </c>
      <c r="D159" s="11" t="s">
        <v>137</v>
      </c>
      <c r="E159" s="11" t="s">
        <v>136</v>
      </c>
      <c r="F159" s="11" t="s">
        <v>137</v>
      </c>
    </row>
    <row r="160" spans="2:6" ht="15" hidden="1" customHeight="1" x14ac:dyDescent="0.2">
      <c r="B160" s="11" t="s">
        <v>284</v>
      </c>
      <c r="C160" s="11" t="s">
        <v>116</v>
      </c>
      <c r="D160" s="11" t="s">
        <v>137</v>
      </c>
      <c r="E160" s="11" t="s">
        <v>136</v>
      </c>
      <c r="F160" s="11" t="s">
        <v>137</v>
      </c>
    </row>
    <row r="161" spans="2:6" ht="15" hidden="1" customHeight="1" x14ac:dyDescent="0.2">
      <c r="B161" s="11" t="s">
        <v>285</v>
      </c>
      <c r="C161" s="11" t="s">
        <v>116</v>
      </c>
      <c r="D161" s="11" t="s">
        <v>137</v>
      </c>
      <c r="E161" s="11" t="s">
        <v>136</v>
      </c>
      <c r="F161" s="11" t="s">
        <v>137</v>
      </c>
    </row>
    <row r="162" spans="2:6" ht="15" hidden="1" customHeight="1" x14ac:dyDescent="0.2">
      <c r="B162" s="11" t="s">
        <v>286</v>
      </c>
      <c r="C162" s="11" t="s">
        <v>116</v>
      </c>
      <c r="D162" s="11" t="s">
        <v>137</v>
      </c>
      <c r="E162" s="11" t="s">
        <v>136</v>
      </c>
      <c r="F162" s="11" t="s">
        <v>137</v>
      </c>
    </row>
    <row r="163" spans="2:6" ht="15" hidden="1" customHeight="1" x14ac:dyDescent="0.2">
      <c r="B163" s="11" t="s">
        <v>287</v>
      </c>
      <c r="C163" s="11" t="s">
        <v>116</v>
      </c>
      <c r="D163" s="11" t="s">
        <v>137</v>
      </c>
      <c r="E163" s="11" t="s">
        <v>136</v>
      </c>
      <c r="F163" s="11" t="s">
        <v>137</v>
      </c>
    </row>
    <row r="164" spans="2:6" ht="15" hidden="1" customHeight="1" x14ac:dyDescent="0.2">
      <c r="B164" s="11" t="s">
        <v>288</v>
      </c>
      <c r="C164" s="11" t="s">
        <v>116</v>
      </c>
      <c r="D164" s="11" t="s">
        <v>137</v>
      </c>
      <c r="E164" s="11" t="s">
        <v>136</v>
      </c>
      <c r="F164" s="11" t="s">
        <v>137</v>
      </c>
    </row>
    <row r="165" spans="2:6" ht="15" hidden="1" customHeight="1" x14ac:dyDescent="0.2">
      <c r="B165" s="11" t="s">
        <v>289</v>
      </c>
      <c r="C165" s="11" t="s">
        <v>116</v>
      </c>
      <c r="D165" s="11" t="s">
        <v>137</v>
      </c>
      <c r="E165" s="11" t="s">
        <v>136</v>
      </c>
      <c r="F165" s="11" t="s">
        <v>137</v>
      </c>
    </row>
    <row r="166" spans="2:6" ht="15" hidden="1" customHeight="1" x14ac:dyDescent="0.2">
      <c r="B166" s="11" t="s">
        <v>290</v>
      </c>
      <c r="C166" s="11" t="s">
        <v>116</v>
      </c>
      <c r="D166" s="11" t="s">
        <v>137</v>
      </c>
      <c r="E166" s="11" t="s">
        <v>136</v>
      </c>
      <c r="F166" s="11" t="s">
        <v>137</v>
      </c>
    </row>
    <row r="167" spans="2:6" ht="15" hidden="1" customHeight="1" x14ac:dyDescent="0.2">
      <c r="B167" s="11" t="s">
        <v>291</v>
      </c>
      <c r="C167" s="11" t="s">
        <v>116</v>
      </c>
      <c r="D167" s="11" t="s">
        <v>137</v>
      </c>
      <c r="E167" s="11" t="s">
        <v>136</v>
      </c>
      <c r="F167" s="11" t="s">
        <v>137</v>
      </c>
    </row>
    <row r="168" spans="2:6" ht="15" hidden="1" customHeight="1" x14ac:dyDescent="0.2">
      <c r="B168" s="11" t="s">
        <v>292</v>
      </c>
      <c r="C168" s="11" t="s">
        <v>116</v>
      </c>
      <c r="D168" s="11" t="s">
        <v>137</v>
      </c>
      <c r="E168" s="11" t="s">
        <v>136</v>
      </c>
      <c r="F168" s="11" t="s">
        <v>137</v>
      </c>
    </row>
    <row r="169" spans="2:6" ht="15" hidden="1" customHeight="1" x14ac:dyDescent="0.2">
      <c r="B169" s="11" t="s">
        <v>293</v>
      </c>
      <c r="C169" s="11" t="s">
        <v>116</v>
      </c>
      <c r="D169" s="11" t="s">
        <v>137</v>
      </c>
      <c r="E169" s="11" t="s">
        <v>136</v>
      </c>
      <c r="F169" s="11" t="s">
        <v>137</v>
      </c>
    </row>
    <row r="170" spans="2:6" ht="15" hidden="1" customHeight="1" x14ac:dyDescent="0.2">
      <c r="B170" s="11" t="s">
        <v>294</v>
      </c>
      <c r="C170" s="11" t="s">
        <v>116</v>
      </c>
      <c r="D170" s="11" t="s">
        <v>137</v>
      </c>
      <c r="E170" s="11" t="s">
        <v>136</v>
      </c>
      <c r="F170" s="11" t="s">
        <v>137</v>
      </c>
    </row>
    <row r="171" spans="2:6" ht="15" hidden="1" customHeight="1" x14ac:dyDescent="0.2">
      <c r="B171" s="11" t="s">
        <v>295</v>
      </c>
      <c r="C171" s="11" t="s">
        <v>116</v>
      </c>
      <c r="D171" s="11" t="s">
        <v>137</v>
      </c>
      <c r="E171" s="11" t="s">
        <v>136</v>
      </c>
      <c r="F171" s="11" t="s">
        <v>137</v>
      </c>
    </row>
    <row r="172" spans="2:6" ht="15" hidden="1" customHeight="1" x14ac:dyDescent="0.2">
      <c r="B172" s="11" t="s">
        <v>296</v>
      </c>
      <c r="C172" s="11" t="s">
        <v>116</v>
      </c>
      <c r="D172" s="11" t="s">
        <v>137</v>
      </c>
      <c r="E172" s="11" t="s">
        <v>136</v>
      </c>
      <c r="F172" s="11" t="s">
        <v>137</v>
      </c>
    </row>
    <row r="173" spans="2:6" ht="15" hidden="1" customHeight="1" x14ac:dyDescent="0.2">
      <c r="B173" s="11" t="s">
        <v>297</v>
      </c>
      <c r="C173" s="11" t="s">
        <v>116</v>
      </c>
      <c r="D173" s="11" t="s">
        <v>137</v>
      </c>
      <c r="E173" s="11" t="s">
        <v>136</v>
      </c>
      <c r="F173" s="11" t="s">
        <v>137</v>
      </c>
    </row>
    <row r="174" spans="2:6" ht="15" hidden="1" customHeight="1" x14ac:dyDescent="0.2">
      <c r="B174" s="11" t="s">
        <v>298</v>
      </c>
      <c r="C174" s="11" t="s">
        <v>116</v>
      </c>
      <c r="D174" s="11" t="s">
        <v>137</v>
      </c>
      <c r="E174" s="11" t="s">
        <v>136</v>
      </c>
      <c r="F174" s="11" t="s">
        <v>137</v>
      </c>
    </row>
    <row r="175" spans="2:6" ht="15" hidden="1" customHeight="1" x14ac:dyDescent="0.2">
      <c r="B175" s="11" t="s">
        <v>299</v>
      </c>
      <c r="C175" s="11" t="s">
        <v>116</v>
      </c>
      <c r="D175" s="11" t="s">
        <v>137</v>
      </c>
      <c r="E175" s="11" t="s">
        <v>136</v>
      </c>
      <c r="F175" s="11" t="s">
        <v>137</v>
      </c>
    </row>
    <row r="176" spans="2:6" ht="15" hidden="1" customHeight="1" x14ac:dyDescent="0.2">
      <c r="B176" s="11" t="s">
        <v>300</v>
      </c>
      <c r="C176" s="11" t="s">
        <v>116</v>
      </c>
      <c r="D176" s="11" t="s">
        <v>137</v>
      </c>
      <c r="E176" s="11" t="s">
        <v>136</v>
      </c>
      <c r="F176" s="11" t="s">
        <v>137</v>
      </c>
    </row>
    <row r="177" spans="2:6" ht="15" hidden="1" customHeight="1" x14ac:dyDescent="0.2">
      <c r="B177" s="11" t="s">
        <v>301</v>
      </c>
      <c r="C177" s="11" t="s">
        <v>116</v>
      </c>
      <c r="D177" s="11" t="s">
        <v>137</v>
      </c>
      <c r="E177" s="11" t="s">
        <v>136</v>
      </c>
      <c r="F177" s="11" t="s">
        <v>137</v>
      </c>
    </row>
    <row r="178" spans="2:6" ht="15" hidden="1" customHeight="1" x14ac:dyDescent="0.2">
      <c r="B178" s="11" t="s">
        <v>302</v>
      </c>
      <c r="C178" s="11" t="s">
        <v>116</v>
      </c>
      <c r="D178" s="11" t="s">
        <v>137</v>
      </c>
      <c r="E178" s="11" t="s">
        <v>136</v>
      </c>
      <c r="F178" s="11" t="s">
        <v>137</v>
      </c>
    </row>
    <row r="179" spans="2:6" ht="15" hidden="1" customHeight="1" x14ac:dyDescent="0.2">
      <c r="B179" s="11" t="s">
        <v>303</v>
      </c>
      <c r="C179" s="11" t="s">
        <v>116</v>
      </c>
      <c r="D179" s="11" t="s">
        <v>137</v>
      </c>
      <c r="E179" s="11" t="s">
        <v>136</v>
      </c>
      <c r="F179" s="11" t="s">
        <v>137</v>
      </c>
    </row>
    <row r="180" spans="2:6" ht="15" hidden="1" customHeight="1" x14ac:dyDescent="0.2">
      <c r="B180" s="11" t="s">
        <v>304</v>
      </c>
      <c r="C180" s="11" t="s">
        <v>116</v>
      </c>
      <c r="D180" s="11" t="s">
        <v>137</v>
      </c>
      <c r="E180" s="11" t="s">
        <v>136</v>
      </c>
      <c r="F180" s="11" t="s">
        <v>137</v>
      </c>
    </row>
    <row r="181" spans="2:6" ht="15" hidden="1" customHeight="1" x14ac:dyDescent="0.2">
      <c r="B181" s="11" t="s">
        <v>305</v>
      </c>
      <c r="C181" s="11" t="s">
        <v>116</v>
      </c>
      <c r="D181" s="11" t="s">
        <v>137</v>
      </c>
      <c r="E181" s="11" t="s">
        <v>136</v>
      </c>
      <c r="F181" s="11" t="s">
        <v>137</v>
      </c>
    </row>
    <row r="182" spans="2:6" ht="15" hidden="1" customHeight="1" x14ac:dyDescent="0.2">
      <c r="B182" s="11" t="s">
        <v>306</v>
      </c>
      <c r="C182" s="11" t="s">
        <v>116</v>
      </c>
      <c r="D182" s="11" t="s">
        <v>137</v>
      </c>
      <c r="E182" s="11" t="s">
        <v>136</v>
      </c>
      <c r="F182" s="11" t="s">
        <v>137</v>
      </c>
    </row>
    <row r="183" spans="2:6" ht="15" hidden="1" customHeight="1" x14ac:dyDescent="0.2">
      <c r="B183" s="11" t="s">
        <v>307</v>
      </c>
      <c r="C183" s="11" t="s">
        <v>116</v>
      </c>
      <c r="D183" s="11" t="s">
        <v>137</v>
      </c>
      <c r="E183" s="11" t="s">
        <v>136</v>
      </c>
      <c r="F183" s="11" t="s">
        <v>137</v>
      </c>
    </row>
    <row r="184" spans="2:6" ht="15" hidden="1" customHeight="1" x14ac:dyDescent="0.2">
      <c r="B184" s="11" t="s">
        <v>308</v>
      </c>
      <c r="C184" s="11" t="s">
        <v>116</v>
      </c>
      <c r="D184" s="11" t="s">
        <v>137</v>
      </c>
      <c r="E184" s="11" t="s">
        <v>136</v>
      </c>
      <c r="F184" s="11" t="s">
        <v>137</v>
      </c>
    </row>
    <row r="185" spans="2:6" ht="15" hidden="1" customHeight="1" x14ac:dyDescent="0.2">
      <c r="B185" s="11" t="s">
        <v>309</v>
      </c>
      <c r="C185" s="11" t="s">
        <v>116</v>
      </c>
      <c r="D185" s="11" t="s">
        <v>137</v>
      </c>
      <c r="E185" s="11" t="s">
        <v>136</v>
      </c>
      <c r="F185" s="11" t="s">
        <v>137</v>
      </c>
    </row>
    <row r="186" spans="2:6" ht="15" hidden="1" customHeight="1" x14ac:dyDescent="0.2">
      <c r="B186" s="11" t="s">
        <v>310</v>
      </c>
      <c r="C186" s="11" t="s">
        <v>116</v>
      </c>
      <c r="D186" s="11" t="s">
        <v>137</v>
      </c>
      <c r="E186" s="11" t="s">
        <v>136</v>
      </c>
      <c r="F186" s="11" t="s">
        <v>137</v>
      </c>
    </row>
    <row r="187" spans="2:6" ht="15" hidden="1" customHeight="1" x14ac:dyDescent="0.2">
      <c r="B187" s="11" t="s">
        <v>311</v>
      </c>
      <c r="C187" s="11" t="s">
        <v>116</v>
      </c>
      <c r="D187" s="11" t="s">
        <v>137</v>
      </c>
      <c r="E187" s="11" t="s">
        <v>136</v>
      </c>
      <c r="F187" s="11" t="s">
        <v>137</v>
      </c>
    </row>
    <row r="188" spans="2:6" ht="15" hidden="1" customHeight="1" x14ac:dyDescent="0.2">
      <c r="B188" s="11" t="s">
        <v>312</v>
      </c>
      <c r="C188" s="11" t="s">
        <v>116</v>
      </c>
      <c r="D188" s="11" t="s">
        <v>137</v>
      </c>
      <c r="E188" s="11" t="s">
        <v>136</v>
      </c>
      <c r="F188" s="11" t="s">
        <v>137</v>
      </c>
    </row>
    <row r="189" spans="2:6" ht="15" hidden="1" customHeight="1" x14ac:dyDescent="0.2">
      <c r="B189" s="11" t="s">
        <v>313</v>
      </c>
      <c r="C189" s="11" t="s">
        <v>116</v>
      </c>
      <c r="D189" s="11" t="s">
        <v>137</v>
      </c>
      <c r="E189" s="11" t="s">
        <v>136</v>
      </c>
      <c r="F189" s="11" t="s">
        <v>137</v>
      </c>
    </row>
    <row r="190" spans="2:6" ht="15" hidden="1" customHeight="1" x14ac:dyDescent="0.2">
      <c r="B190" s="11" t="s">
        <v>314</v>
      </c>
      <c r="C190" s="11" t="s">
        <v>116</v>
      </c>
      <c r="D190" s="11" t="s">
        <v>137</v>
      </c>
      <c r="E190" s="11" t="s">
        <v>136</v>
      </c>
      <c r="F190" s="11" t="s">
        <v>137</v>
      </c>
    </row>
    <row r="191" spans="2:6" ht="15" hidden="1" customHeight="1" x14ac:dyDescent="0.2">
      <c r="B191" s="11" t="s">
        <v>315</v>
      </c>
      <c r="C191" s="11" t="s">
        <v>116</v>
      </c>
      <c r="D191" s="11" t="s">
        <v>137</v>
      </c>
      <c r="E191" s="11" t="s">
        <v>136</v>
      </c>
      <c r="F191" s="11" t="s">
        <v>137</v>
      </c>
    </row>
    <row r="192" spans="2:6" ht="15" hidden="1" customHeight="1" x14ac:dyDescent="0.2">
      <c r="B192" s="11" t="s">
        <v>316</v>
      </c>
      <c r="C192" s="11" t="s">
        <v>116</v>
      </c>
      <c r="D192" s="11" t="s">
        <v>137</v>
      </c>
      <c r="E192" s="11" t="s">
        <v>136</v>
      </c>
      <c r="F192" s="11" t="s">
        <v>137</v>
      </c>
    </row>
    <row r="193" spans="2:6" ht="15" hidden="1" customHeight="1" x14ac:dyDescent="0.2">
      <c r="B193" s="11" t="s">
        <v>317</v>
      </c>
      <c r="C193" s="11" t="s">
        <v>116</v>
      </c>
      <c r="D193" s="11" t="s">
        <v>137</v>
      </c>
      <c r="E193" s="11" t="s">
        <v>136</v>
      </c>
      <c r="F193" s="11" t="s">
        <v>137</v>
      </c>
    </row>
    <row r="194" spans="2:6" ht="15" hidden="1" customHeight="1" x14ac:dyDescent="0.2">
      <c r="B194" s="11" t="s">
        <v>318</v>
      </c>
      <c r="C194" s="11" t="s">
        <v>116</v>
      </c>
      <c r="D194" s="11" t="s">
        <v>137</v>
      </c>
      <c r="E194" s="11" t="s">
        <v>136</v>
      </c>
      <c r="F194" s="11" t="s">
        <v>137</v>
      </c>
    </row>
    <row r="195" spans="2:6" ht="15" hidden="1" customHeight="1" x14ac:dyDescent="0.2">
      <c r="B195" s="11" t="s">
        <v>319</v>
      </c>
      <c r="C195" s="11" t="s">
        <v>116</v>
      </c>
      <c r="D195" s="11" t="s">
        <v>137</v>
      </c>
      <c r="E195" s="11" t="s">
        <v>136</v>
      </c>
      <c r="F195" s="11" t="s">
        <v>137</v>
      </c>
    </row>
    <row r="196" spans="2:6" ht="15" hidden="1" customHeight="1" x14ac:dyDescent="0.2">
      <c r="B196" s="11" t="s">
        <v>320</v>
      </c>
      <c r="C196" s="11" t="s">
        <v>116</v>
      </c>
      <c r="D196" s="11" t="s">
        <v>137</v>
      </c>
      <c r="E196" s="11" t="s">
        <v>136</v>
      </c>
      <c r="F196" s="11" t="s">
        <v>137</v>
      </c>
    </row>
    <row r="197" spans="2:6" ht="15" hidden="1" customHeight="1" x14ac:dyDescent="0.2">
      <c r="B197" s="11" t="s">
        <v>321</v>
      </c>
      <c r="C197" s="11" t="s">
        <v>116</v>
      </c>
      <c r="D197" s="11" t="s">
        <v>137</v>
      </c>
      <c r="E197" s="11" t="s">
        <v>136</v>
      </c>
      <c r="F197" s="11" t="s">
        <v>137</v>
      </c>
    </row>
    <row r="198" spans="2:6" ht="15" hidden="1" customHeight="1" x14ac:dyDescent="0.2">
      <c r="B198" s="11" t="s">
        <v>322</v>
      </c>
      <c r="C198" s="11" t="s">
        <v>116</v>
      </c>
      <c r="D198" s="11" t="s">
        <v>137</v>
      </c>
      <c r="E198" s="11" t="s">
        <v>136</v>
      </c>
      <c r="F198" s="11" t="s">
        <v>137</v>
      </c>
    </row>
    <row r="199" spans="2:6" ht="15" hidden="1" customHeight="1" x14ac:dyDescent="0.2">
      <c r="B199" s="11" t="s">
        <v>323</v>
      </c>
      <c r="C199" s="11" t="s">
        <v>116</v>
      </c>
      <c r="D199" s="11" t="s">
        <v>137</v>
      </c>
      <c r="E199" s="11" t="s">
        <v>136</v>
      </c>
      <c r="F199" s="11" t="s">
        <v>137</v>
      </c>
    </row>
    <row r="200" spans="2:6" ht="15" hidden="1" customHeight="1" x14ac:dyDescent="0.2">
      <c r="B200" s="11" t="s">
        <v>324</v>
      </c>
      <c r="C200" s="11" t="s">
        <v>116</v>
      </c>
      <c r="D200" s="11" t="s">
        <v>137</v>
      </c>
      <c r="E200" s="11" t="s">
        <v>136</v>
      </c>
      <c r="F200" s="11" t="s">
        <v>137</v>
      </c>
    </row>
    <row r="201" spans="2:6" ht="15" hidden="1" customHeight="1" x14ac:dyDescent="0.2">
      <c r="B201" s="11" t="s">
        <v>325</v>
      </c>
      <c r="C201" s="11" t="s">
        <v>116</v>
      </c>
      <c r="D201" s="11" t="s">
        <v>137</v>
      </c>
      <c r="E201" s="11" t="s">
        <v>136</v>
      </c>
      <c r="F201" s="11" t="s">
        <v>137</v>
      </c>
    </row>
    <row r="202" spans="2:6" ht="15" hidden="1" customHeight="1" x14ac:dyDescent="0.2">
      <c r="B202" s="11" t="s">
        <v>326</v>
      </c>
      <c r="C202" s="11" t="s">
        <v>116</v>
      </c>
      <c r="D202" s="11" t="s">
        <v>137</v>
      </c>
      <c r="E202" s="11" t="s">
        <v>136</v>
      </c>
      <c r="F202" s="11" t="s">
        <v>137</v>
      </c>
    </row>
    <row r="203" spans="2:6" ht="15" hidden="1" customHeight="1" x14ac:dyDescent="0.2">
      <c r="B203" s="11" t="s">
        <v>327</v>
      </c>
      <c r="C203" s="11" t="s">
        <v>116</v>
      </c>
      <c r="D203" s="11" t="s">
        <v>137</v>
      </c>
      <c r="E203" s="11" t="s">
        <v>136</v>
      </c>
      <c r="F203" s="11" t="s">
        <v>137</v>
      </c>
    </row>
    <row r="204" spans="2:6" ht="15" hidden="1" customHeight="1" x14ac:dyDescent="0.2">
      <c r="B204" s="11" t="s">
        <v>328</v>
      </c>
      <c r="C204" s="11" t="s">
        <v>116</v>
      </c>
      <c r="D204" s="11" t="s">
        <v>137</v>
      </c>
      <c r="E204" s="11" t="s">
        <v>136</v>
      </c>
      <c r="F204" s="11" t="s">
        <v>137</v>
      </c>
    </row>
    <row r="205" spans="2:6" ht="15" hidden="1" customHeight="1" x14ac:dyDescent="0.2">
      <c r="B205" s="11" t="s">
        <v>329</v>
      </c>
      <c r="C205" s="11" t="s">
        <v>116</v>
      </c>
      <c r="D205" s="11" t="s">
        <v>137</v>
      </c>
      <c r="E205" s="11" t="s">
        <v>136</v>
      </c>
      <c r="F205" s="11" t="s">
        <v>137</v>
      </c>
    </row>
    <row r="206" spans="2:6" ht="15" hidden="1" customHeight="1" x14ac:dyDescent="0.2">
      <c r="B206" s="11" t="s">
        <v>330</v>
      </c>
      <c r="C206" s="11" t="s">
        <v>116</v>
      </c>
      <c r="D206" s="11" t="s">
        <v>137</v>
      </c>
      <c r="E206" s="11" t="s">
        <v>136</v>
      </c>
      <c r="F206" s="11" t="s">
        <v>137</v>
      </c>
    </row>
    <row r="207" spans="2:6" ht="15" hidden="1" customHeight="1" x14ac:dyDescent="0.2">
      <c r="B207" s="11" t="s">
        <v>331</v>
      </c>
      <c r="C207" s="11" t="s">
        <v>116</v>
      </c>
      <c r="D207" s="11" t="s">
        <v>137</v>
      </c>
      <c r="E207" s="11" t="s">
        <v>136</v>
      </c>
      <c r="F207" s="11" t="s">
        <v>137</v>
      </c>
    </row>
    <row r="208" spans="2:6" ht="15" hidden="1" customHeight="1" x14ac:dyDescent="0.2">
      <c r="B208" s="11" t="s">
        <v>332</v>
      </c>
      <c r="C208" s="11" t="s">
        <v>116</v>
      </c>
      <c r="D208" s="11" t="s">
        <v>137</v>
      </c>
      <c r="E208" s="11" t="s">
        <v>136</v>
      </c>
      <c r="F208" s="11" t="s">
        <v>137</v>
      </c>
    </row>
    <row r="209" spans="2:6" ht="15" hidden="1" customHeight="1" x14ac:dyDescent="0.2">
      <c r="B209" s="11" t="s">
        <v>333</v>
      </c>
      <c r="C209" s="11" t="s">
        <v>116</v>
      </c>
      <c r="D209" s="11" t="s">
        <v>137</v>
      </c>
      <c r="E209" s="11" t="s">
        <v>136</v>
      </c>
      <c r="F209" s="11" t="s">
        <v>137</v>
      </c>
    </row>
    <row r="210" spans="2:6" ht="15" hidden="1" customHeight="1" x14ac:dyDescent="0.2">
      <c r="B210" s="11" t="s">
        <v>334</v>
      </c>
      <c r="C210" s="11" t="s">
        <v>116</v>
      </c>
      <c r="D210" s="11" t="s">
        <v>137</v>
      </c>
      <c r="E210" s="11" t="s">
        <v>136</v>
      </c>
      <c r="F210" s="11" t="s">
        <v>137</v>
      </c>
    </row>
    <row r="211" spans="2:6" ht="15" hidden="1" customHeight="1" x14ac:dyDescent="0.2">
      <c r="B211" s="11" t="s">
        <v>335</v>
      </c>
      <c r="C211" s="11" t="s">
        <v>116</v>
      </c>
      <c r="D211" s="11" t="s">
        <v>137</v>
      </c>
      <c r="E211" s="11" t="s">
        <v>136</v>
      </c>
      <c r="F211" s="11" t="s">
        <v>137</v>
      </c>
    </row>
    <row r="212" spans="2:6" ht="15" hidden="1" customHeight="1" x14ac:dyDescent="0.2">
      <c r="B212" s="11" t="s">
        <v>336</v>
      </c>
      <c r="C212" s="11" t="s">
        <v>116</v>
      </c>
      <c r="D212" s="11" t="s">
        <v>137</v>
      </c>
      <c r="E212" s="11" t="s">
        <v>136</v>
      </c>
      <c r="F212" s="11" t="s">
        <v>137</v>
      </c>
    </row>
    <row r="213" spans="2:6" ht="15" hidden="1" customHeight="1" x14ac:dyDescent="0.2">
      <c r="B213" s="11" t="s">
        <v>337</v>
      </c>
      <c r="C213" s="11" t="s">
        <v>116</v>
      </c>
      <c r="D213" s="11" t="s">
        <v>137</v>
      </c>
      <c r="E213" s="11" t="s">
        <v>136</v>
      </c>
      <c r="F213" s="11" t="s">
        <v>137</v>
      </c>
    </row>
    <row r="214" spans="2:6" ht="15" hidden="1" customHeight="1" x14ac:dyDescent="0.2">
      <c r="B214" s="11" t="s">
        <v>338</v>
      </c>
      <c r="C214" s="11" t="s">
        <v>116</v>
      </c>
      <c r="D214" s="11" t="s">
        <v>137</v>
      </c>
      <c r="E214" s="11" t="s">
        <v>136</v>
      </c>
      <c r="F214" s="11" t="s">
        <v>137</v>
      </c>
    </row>
    <row r="215" spans="2:6" ht="15" hidden="1" customHeight="1" x14ac:dyDescent="0.2">
      <c r="B215" s="11" t="s">
        <v>339</v>
      </c>
      <c r="C215" s="11" t="s">
        <v>116</v>
      </c>
      <c r="D215" s="11" t="s">
        <v>137</v>
      </c>
      <c r="E215" s="11" t="s">
        <v>136</v>
      </c>
      <c r="F215" s="11" t="s">
        <v>137</v>
      </c>
    </row>
    <row r="216" spans="2:6" ht="15" hidden="1" customHeight="1" x14ac:dyDescent="0.2">
      <c r="B216" s="11" t="s">
        <v>340</v>
      </c>
      <c r="C216" s="11" t="s">
        <v>116</v>
      </c>
      <c r="D216" s="11" t="s">
        <v>137</v>
      </c>
      <c r="E216" s="11" t="s">
        <v>136</v>
      </c>
      <c r="F216" s="11" t="s">
        <v>137</v>
      </c>
    </row>
    <row r="217" spans="2:6" ht="15" hidden="1" customHeight="1" x14ac:dyDescent="0.2">
      <c r="B217" s="11" t="s">
        <v>341</v>
      </c>
      <c r="C217" s="11" t="s">
        <v>116</v>
      </c>
      <c r="D217" s="11" t="s">
        <v>137</v>
      </c>
      <c r="E217" s="11" t="s">
        <v>136</v>
      </c>
      <c r="F217" s="11" t="s">
        <v>137</v>
      </c>
    </row>
    <row r="218" spans="2:6" ht="15" hidden="1" customHeight="1" x14ac:dyDescent="0.2">
      <c r="B218" s="11" t="s">
        <v>342</v>
      </c>
      <c r="C218" s="11" t="s">
        <v>116</v>
      </c>
      <c r="D218" s="11" t="s">
        <v>137</v>
      </c>
      <c r="E218" s="11" t="s">
        <v>136</v>
      </c>
      <c r="F218" s="11" t="s">
        <v>137</v>
      </c>
    </row>
    <row r="219" spans="2:6" ht="15" hidden="1" customHeight="1" x14ac:dyDescent="0.2">
      <c r="B219" s="11" t="s">
        <v>343</v>
      </c>
      <c r="C219" s="11" t="s">
        <v>116</v>
      </c>
      <c r="D219" s="11" t="s">
        <v>137</v>
      </c>
      <c r="E219" s="11" t="s">
        <v>136</v>
      </c>
      <c r="F219" s="11" t="s">
        <v>137</v>
      </c>
    </row>
    <row r="220" spans="2:6" ht="15" hidden="1" customHeight="1" x14ac:dyDescent="0.2">
      <c r="B220" s="11" t="s">
        <v>344</v>
      </c>
      <c r="C220" s="11" t="s">
        <v>116</v>
      </c>
      <c r="D220" s="11" t="s">
        <v>137</v>
      </c>
      <c r="E220" s="11" t="s">
        <v>136</v>
      </c>
      <c r="F220" s="11" t="s">
        <v>137</v>
      </c>
    </row>
    <row r="221" spans="2:6" ht="15" hidden="1" customHeight="1" x14ac:dyDescent="0.2">
      <c r="B221" s="11" t="s">
        <v>345</v>
      </c>
      <c r="C221" s="11" t="s">
        <v>116</v>
      </c>
      <c r="D221" s="11" t="s">
        <v>137</v>
      </c>
      <c r="E221" s="11" t="s">
        <v>136</v>
      </c>
      <c r="F221" s="11" t="s">
        <v>137</v>
      </c>
    </row>
    <row r="222" spans="2:6" ht="15" hidden="1" customHeight="1" x14ac:dyDescent="0.2">
      <c r="B222" s="11" t="s">
        <v>346</v>
      </c>
      <c r="C222" s="11" t="s">
        <v>116</v>
      </c>
      <c r="D222" s="11" t="s">
        <v>137</v>
      </c>
      <c r="E222" s="11" t="s">
        <v>136</v>
      </c>
      <c r="F222" s="11" t="s">
        <v>137</v>
      </c>
    </row>
    <row r="223" spans="2:6" ht="15" hidden="1" customHeight="1" x14ac:dyDescent="0.2">
      <c r="B223" s="11" t="s">
        <v>347</v>
      </c>
      <c r="C223" s="11" t="s">
        <v>116</v>
      </c>
      <c r="D223" s="11" t="s">
        <v>137</v>
      </c>
      <c r="E223" s="11" t="s">
        <v>136</v>
      </c>
      <c r="F223" s="11" t="s">
        <v>137</v>
      </c>
    </row>
    <row r="224" spans="2:6" ht="15" hidden="1" customHeight="1" x14ac:dyDescent="0.2">
      <c r="B224" s="11" t="s">
        <v>348</v>
      </c>
      <c r="C224" s="11" t="s">
        <v>116</v>
      </c>
      <c r="D224" s="11" t="s">
        <v>137</v>
      </c>
      <c r="E224" s="11" t="s">
        <v>136</v>
      </c>
      <c r="F224" s="11" t="s">
        <v>137</v>
      </c>
    </row>
    <row r="225" spans="2:6" ht="15" hidden="1" customHeight="1" x14ac:dyDescent="0.2">
      <c r="B225" s="11" t="s">
        <v>349</v>
      </c>
      <c r="C225" s="11" t="s">
        <v>116</v>
      </c>
      <c r="D225" s="11" t="s">
        <v>137</v>
      </c>
      <c r="E225" s="11" t="s">
        <v>136</v>
      </c>
      <c r="F225" s="11" t="s">
        <v>137</v>
      </c>
    </row>
    <row r="226" spans="2:6" ht="15" hidden="1" customHeight="1" x14ac:dyDescent="0.2">
      <c r="B226" s="11" t="s">
        <v>350</v>
      </c>
      <c r="C226" s="11" t="s">
        <v>116</v>
      </c>
      <c r="D226" s="11" t="s">
        <v>137</v>
      </c>
      <c r="E226" s="11" t="s">
        <v>136</v>
      </c>
      <c r="F226" s="11" t="s">
        <v>137</v>
      </c>
    </row>
    <row r="227" spans="2:6" ht="15" hidden="1" customHeight="1" x14ac:dyDescent="0.2">
      <c r="B227" s="11" t="s">
        <v>351</v>
      </c>
      <c r="C227" s="11" t="s">
        <v>116</v>
      </c>
      <c r="D227" s="11" t="s">
        <v>137</v>
      </c>
      <c r="E227" s="11" t="s">
        <v>136</v>
      </c>
      <c r="F227" s="11" t="s">
        <v>137</v>
      </c>
    </row>
    <row r="228" spans="2:6" ht="15" hidden="1" customHeight="1" x14ac:dyDescent="0.2">
      <c r="B228" s="11" t="s">
        <v>352</v>
      </c>
      <c r="C228" s="11" t="s">
        <v>116</v>
      </c>
      <c r="D228" s="11" t="s">
        <v>137</v>
      </c>
      <c r="E228" s="11" t="s">
        <v>136</v>
      </c>
      <c r="F228" s="11" t="s">
        <v>137</v>
      </c>
    </row>
    <row r="229" spans="2:6" ht="15" hidden="1" customHeight="1" x14ac:dyDescent="0.2">
      <c r="B229" s="11" t="s">
        <v>353</v>
      </c>
      <c r="C229" s="11" t="s">
        <v>116</v>
      </c>
      <c r="D229" s="11" t="s">
        <v>137</v>
      </c>
      <c r="E229" s="11" t="s">
        <v>136</v>
      </c>
      <c r="F229" s="11" t="s">
        <v>137</v>
      </c>
    </row>
    <row r="230" spans="2:6" ht="15" hidden="1" customHeight="1" x14ac:dyDescent="0.2">
      <c r="B230" s="11" t="s">
        <v>354</v>
      </c>
      <c r="C230" s="11" t="s">
        <v>116</v>
      </c>
      <c r="D230" s="11" t="s">
        <v>137</v>
      </c>
      <c r="E230" s="11" t="s">
        <v>136</v>
      </c>
      <c r="F230" s="11" t="s">
        <v>137</v>
      </c>
    </row>
    <row r="231" spans="2:6" ht="15" hidden="1" customHeight="1" x14ac:dyDescent="0.2">
      <c r="B231" s="11" t="s">
        <v>355</v>
      </c>
      <c r="C231" s="11" t="s">
        <v>116</v>
      </c>
      <c r="D231" s="11" t="s">
        <v>137</v>
      </c>
      <c r="E231" s="11" t="s">
        <v>136</v>
      </c>
      <c r="F231" s="11" t="s">
        <v>137</v>
      </c>
    </row>
    <row r="232" spans="2:6" ht="15" hidden="1" customHeight="1" x14ac:dyDescent="0.2">
      <c r="B232" s="11" t="s">
        <v>356</v>
      </c>
      <c r="C232" s="11" t="s">
        <v>116</v>
      </c>
      <c r="D232" s="11" t="s">
        <v>137</v>
      </c>
      <c r="E232" s="11" t="s">
        <v>136</v>
      </c>
      <c r="F232" s="11" t="s">
        <v>137</v>
      </c>
    </row>
    <row r="233" spans="2:6" ht="15" hidden="1" customHeight="1" x14ac:dyDescent="0.2">
      <c r="B233" s="11" t="s">
        <v>357</v>
      </c>
      <c r="C233" s="11" t="s">
        <v>116</v>
      </c>
      <c r="D233" s="11" t="s">
        <v>137</v>
      </c>
      <c r="E233" s="11" t="s">
        <v>136</v>
      </c>
      <c r="F233" s="11" t="s">
        <v>137</v>
      </c>
    </row>
    <row r="234" spans="2:6" ht="15" hidden="1" customHeight="1" x14ac:dyDescent="0.2">
      <c r="B234" s="11" t="s">
        <v>358</v>
      </c>
      <c r="C234" s="11" t="s">
        <v>116</v>
      </c>
      <c r="D234" s="11" t="s">
        <v>137</v>
      </c>
      <c r="E234" s="11" t="s">
        <v>136</v>
      </c>
      <c r="F234" s="11" t="s">
        <v>137</v>
      </c>
    </row>
    <row r="235" spans="2:6" ht="15" hidden="1" customHeight="1" x14ac:dyDescent="0.2">
      <c r="B235" s="11" t="s">
        <v>359</v>
      </c>
      <c r="C235" s="11" t="s">
        <v>116</v>
      </c>
      <c r="D235" s="11" t="s">
        <v>137</v>
      </c>
      <c r="E235" s="11" t="s">
        <v>136</v>
      </c>
      <c r="F235" s="11" t="s">
        <v>137</v>
      </c>
    </row>
    <row r="236" spans="2:6" ht="15" hidden="1" customHeight="1" x14ac:dyDescent="0.2">
      <c r="B236" s="11" t="s">
        <v>360</v>
      </c>
      <c r="C236" s="11" t="s">
        <v>116</v>
      </c>
      <c r="D236" s="11" t="s">
        <v>137</v>
      </c>
      <c r="E236" s="11" t="s">
        <v>136</v>
      </c>
      <c r="F236" s="11" t="s">
        <v>137</v>
      </c>
    </row>
    <row r="237" spans="2:6" ht="15" hidden="1" customHeight="1" x14ac:dyDescent="0.2">
      <c r="B237" s="11" t="s">
        <v>361</v>
      </c>
      <c r="C237" s="11" t="s">
        <v>116</v>
      </c>
      <c r="D237" s="11" t="s">
        <v>137</v>
      </c>
      <c r="E237" s="11" t="s">
        <v>136</v>
      </c>
      <c r="F237" s="11" t="s">
        <v>137</v>
      </c>
    </row>
    <row r="238" spans="2:6" ht="15" hidden="1" customHeight="1" x14ac:dyDescent="0.2">
      <c r="B238" s="11" t="s">
        <v>362</v>
      </c>
      <c r="C238" s="11" t="s">
        <v>116</v>
      </c>
      <c r="D238" s="11" t="s">
        <v>137</v>
      </c>
      <c r="E238" s="11" t="s">
        <v>136</v>
      </c>
      <c r="F238" s="11" t="s">
        <v>137</v>
      </c>
    </row>
    <row r="239" spans="2:6" ht="15" hidden="1" customHeight="1" x14ac:dyDescent="0.2">
      <c r="B239" s="11" t="s">
        <v>363</v>
      </c>
      <c r="C239" s="11" t="s">
        <v>116</v>
      </c>
      <c r="D239" s="11" t="s">
        <v>137</v>
      </c>
      <c r="E239" s="11" t="s">
        <v>136</v>
      </c>
      <c r="F239" s="11" t="s">
        <v>137</v>
      </c>
    </row>
    <row r="240" spans="2:6" ht="15" hidden="1" customHeight="1" x14ac:dyDescent="0.2">
      <c r="B240" s="11" t="s">
        <v>364</v>
      </c>
      <c r="C240" s="11" t="s">
        <v>116</v>
      </c>
      <c r="D240" s="11" t="s">
        <v>137</v>
      </c>
      <c r="E240" s="11" t="s">
        <v>136</v>
      </c>
      <c r="F240" s="11" t="s">
        <v>137</v>
      </c>
    </row>
    <row r="241" spans="2:6" ht="15" hidden="1" customHeight="1" x14ac:dyDescent="0.2">
      <c r="B241" s="11" t="s">
        <v>365</v>
      </c>
      <c r="C241" s="11" t="s">
        <v>116</v>
      </c>
      <c r="D241" s="11" t="s">
        <v>137</v>
      </c>
      <c r="E241" s="11" t="s">
        <v>136</v>
      </c>
      <c r="F241" s="11" t="s">
        <v>137</v>
      </c>
    </row>
    <row r="242" spans="2:6" ht="15" hidden="1" customHeight="1" x14ac:dyDescent="0.2">
      <c r="B242" s="11" t="s">
        <v>366</v>
      </c>
      <c r="C242" s="11" t="s">
        <v>116</v>
      </c>
      <c r="D242" s="11" t="s">
        <v>137</v>
      </c>
      <c r="E242" s="11" t="s">
        <v>136</v>
      </c>
      <c r="F242" s="11" t="s">
        <v>137</v>
      </c>
    </row>
    <row r="243" spans="2:6" ht="15" hidden="1" customHeight="1" x14ac:dyDescent="0.2">
      <c r="B243" s="11" t="s">
        <v>367</v>
      </c>
      <c r="C243" s="11" t="s">
        <v>116</v>
      </c>
      <c r="D243" s="11" t="s">
        <v>137</v>
      </c>
      <c r="E243" s="11" t="s">
        <v>136</v>
      </c>
      <c r="F243" s="11" t="s">
        <v>137</v>
      </c>
    </row>
    <row r="244" spans="2:6" ht="15" hidden="1" customHeight="1" x14ac:dyDescent="0.2">
      <c r="B244" s="11" t="s">
        <v>368</v>
      </c>
      <c r="C244" s="11" t="s">
        <v>116</v>
      </c>
      <c r="D244" s="11" t="s">
        <v>137</v>
      </c>
      <c r="E244" s="11" t="s">
        <v>136</v>
      </c>
      <c r="F244" s="11" t="s">
        <v>137</v>
      </c>
    </row>
    <row r="245" spans="2:6" ht="15" hidden="1" customHeight="1" x14ac:dyDescent="0.2">
      <c r="B245" s="11" t="s">
        <v>369</v>
      </c>
      <c r="C245" s="11" t="s">
        <v>116</v>
      </c>
      <c r="D245" s="11" t="s">
        <v>137</v>
      </c>
      <c r="E245" s="11" t="s">
        <v>136</v>
      </c>
      <c r="F245" s="11" t="s">
        <v>137</v>
      </c>
    </row>
    <row r="246" spans="2:6" ht="15" hidden="1" customHeight="1" x14ac:dyDescent="0.2">
      <c r="B246" s="11" t="s">
        <v>370</v>
      </c>
      <c r="C246" s="11" t="s">
        <v>116</v>
      </c>
      <c r="D246" s="11" t="s">
        <v>137</v>
      </c>
      <c r="E246" s="11" t="s">
        <v>136</v>
      </c>
      <c r="F246" s="11" t="s">
        <v>137</v>
      </c>
    </row>
    <row r="247" spans="2:6" ht="15" hidden="1" customHeight="1" x14ac:dyDescent="0.2">
      <c r="B247" s="11" t="s">
        <v>371</v>
      </c>
      <c r="C247" s="11" t="s">
        <v>116</v>
      </c>
      <c r="D247" s="11" t="s">
        <v>137</v>
      </c>
      <c r="E247" s="11" t="s">
        <v>136</v>
      </c>
      <c r="F247" s="11" t="s">
        <v>137</v>
      </c>
    </row>
    <row r="248" spans="2:6" ht="15" hidden="1" customHeight="1" x14ac:dyDescent="0.2">
      <c r="B248" s="11" t="s">
        <v>372</v>
      </c>
      <c r="C248" s="11" t="s">
        <v>116</v>
      </c>
      <c r="D248" s="11" t="s">
        <v>137</v>
      </c>
      <c r="E248" s="11" t="s">
        <v>136</v>
      </c>
      <c r="F248" s="11" t="s">
        <v>137</v>
      </c>
    </row>
    <row r="249" spans="2:6" ht="15" hidden="1" customHeight="1" x14ac:dyDescent="0.2">
      <c r="B249" s="11" t="s">
        <v>373</v>
      </c>
      <c r="C249" s="11" t="s">
        <v>116</v>
      </c>
      <c r="D249" s="11" t="s">
        <v>137</v>
      </c>
      <c r="E249" s="11" t="s">
        <v>136</v>
      </c>
      <c r="F249" s="11" t="s">
        <v>137</v>
      </c>
    </row>
    <row r="250" spans="2:6" ht="15" hidden="1" customHeight="1" x14ac:dyDescent="0.2">
      <c r="B250" s="11" t="s">
        <v>374</v>
      </c>
      <c r="C250" s="11" t="s">
        <v>116</v>
      </c>
      <c r="D250" s="11" t="s">
        <v>137</v>
      </c>
      <c r="E250" s="11" t="s">
        <v>136</v>
      </c>
      <c r="F250" s="11" t="s">
        <v>137</v>
      </c>
    </row>
    <row r="251" spans="2:6" ht="15" hidden="1" customHeight="1" x14ac:dyDescent="0.2">
      <c r="B251" s="11" t="s">
        <v>375</v>
      </c>
      <c r="C251" s="11" t="s">
        <v>116</v>
      </c>
      <c r="D251" s="11" t="s">
        <v>137</v>
      </c>
      <c r="E251" s="11" t="s">
        <v>136</v>
      </c>
      <c r="F251" s="11" t="s">
        <v>137</v>
      </c>
    </row>
    <row r="252" spans="2:6" ht="15" hidden="1" customHeight="1" x14ac:dyDescent="0.2">
      <c r="B252" s="11" t="s">
        <v>376</v>
      </c>
      <c r="C252" s="11" t="s">
        <v>116</v>
      </c>
      <c r="D252" s="11" t="s">
        <v>137</v>
      </c>
      <c r="E252" s="11" t="s">
        <v>136</v>
      </c>
      <c r="F252" s="11" t="s">
        <v>137</v>
      </c>
    </row>
    <row r="253" spans="2:6" ht="15" hidden="1" customHeight="1" x14ac:dyDescent="0.2">
      <c r="B253" s="11" t="s">
        <v>377</v>
      </c>
      <c r="C253" s="11" t="s">
        <v>116</v>
      </c>
      <c r="D253" s="11" t="s">
        <v>137</v>
      </c>
      <c r="E253" s="11" t="s">
        <v>136</v>
      </c>
      <c r="F253" s="11" t="s">
        <v>137</v>
      </c>
    </row>
    <row r="254" spans="2:6" ht="15" hidden="1" customHeight="1" x14ac:dyDescent="0.2">
      <c r="B254" s="11" t="s">
        <v>378</v>
      </c>
      <c r="C254" s="11" t="s">
        <v>116</v>
      </c>
      <c r="D254" s="11" t="s">
        <v>137</v>
      </c>
      <c r="E254" s="11" t="s">
        <v>136</v>
      </c>
      <c r="F254" s="11" t="s">
        <v>137</v>
      </c>
    </row>
    <row r="255" spans="2:6" ht="15" hidden="1" customHeight="1" x14ac:dyDescent="0.2">
      <c r="B255" s="11" t="s">
        <v>379</v>
      </c>
      <c r="C255" s="11" t="s">
        <v>116</v>
      </c>
      <c r="D255" s="11" t="s">
        <v>137</v>
      </c>
      <c r="E255" s="11" t="s">
        <v>136</v>
      </c>
      <c r="F255" s="11" t="s">
        <v>137</v>
      </c>
    </row>
    <row r="256" spans="2:6" ht="15" hidden="1" customHeight="1" x14ac:dyDescent="0.2">
      <c r="B256" s="11" t="s">
        <v>380</v>
      </c>
      <c r="C256" s="11" t="s">
        <v>116</v>
      </c>
      <c r="D256" s="11" t="s">
        <v>137</v>
      </c>
      <c r="E256" s="11" t="s">
        <v>136</v>
      </c>
      <c r="F256" s="11" t="s">
        <v>137</v>
      </c>
    </row>
    <row r="257" spans="2:6" ht="15" hidden="1" customHeight="1" x14ac:dyDescent="0.2">
      <c r="B257" s="11" t="s">
        <v>381</v>
      </c>
      <c r="C257" s="11" t="s">
        <v>116</v>
      </c>
      <c r="D257" s="11" t="s">
        <v>137</v>
      </c>
      <c r="E257" s="11" t="s">
        <v>136</v>
      </c>
      <c r="F257" s="11" t="s">
        <v>137</v>
      </c>
    </row>
    <row r="258" spans="2:6" ht="15" hidden="1" customHeight="1" x14ac:dyDescent="0.2">
      <c r="B258" s="11" t="s">
        <v>382</v>
      </c>
      <c r="C258" s="11" t="s">
        <v>116</v>
      </c>
      <c r="D258" s="11" t="s">
        <v>137</v>
      </c>
      <c r="E258" s="11" t="s">
        <v>136</v>
      </c>
      <c r="F258" s="11" t="s">
        <v>137</v>
      </c>
    </row>
    <row r="259" spans="2:6" ht="15" hidden="1" customHeight="1" x14ac:dyDescent="0.2">
      <c r="B259" s="11" t="s">
        <v>383</v>
      </c>
      <c r="C259" s="11" t="s">
        <v>116</v>
      </c>
      <c r="D259" s="11" t="s">
        <v>137</v>
      </c>
      <c r="E259" s="11" t="s">
        <v>136</v>
      </c>
      <c r="F259" s="11" t="s">
        <v>137</v>
      </c>
    </row>
    <row r="260" spans="2:6" ht="15" hidden="1" customHeight="1" x14ac:dyDescent="0.2">
      <c r="B260" s="11" t="s">
        <v>384</v>
      </c>
      <c r="C260" s="11" t="s">
        <v>116</v>
      </c>
      <c r="D260" s="11" t="s">
        <v>137</v>
      </c>
      <c r="E260" s="11" t="s">
        <v>136</v>
      </c>
      <c r="F260" s="11" t="s">
        <v>137</v>
      </c>
    </row>
    <row r="261" spans="2:6" ht="15" hidden="1" customHeight="1" x14ac:dyDescent="0.2">
      <c r="B261" s="11" t="s">
        <v>385</v>
      </c>
      <c r="C261" s="11" t="s">
        <v>116</v>
      </c>
      <c r="D261" s="11" t="s">
        <v>137</v>
      </c>
      <c r="E261" s="11" t="s">
        <v>136</v>
      </c>
      <c r="F261" s="11" t="s">
        <v>137</v>
      </c>
    </row>
    <row r="262" spans="2:6" ht="15" hidden="1" customHeight="1" x14ac:dyDescent="0.2">
      <c r="B262" s="11" t="s">
        <v>386</v>
      </c>
      <c r="C262" s="11" t="s">
        <v>116</v>
      </c>
      <c r="D262" s="11" t="s">
        <v>137</v>
      </c>
      <c r="E262" s="11" t="s">
        <v>136</v>
      </c>
      <c r="F262" s="11" t="s">
        <v>137</v>
      </c>
    </row>
    <row r="263" spans="2:6" ht="15" hidden="1" customHeight="1" x14ac:dyDescent="0.2">
      <c r="B263" s="11" t="s">
        <v>387</v>
      </c>
      <c r="C263" s="11" t="s">
        <v>116</v>
      </c>
      <c r="D263" s="11" t="s">
        <v>137</v>
      </c>
      <c r="E263" s="11" t="s">
        <v>136</v>
      </c>
      <c r="F263" s="11" t="s">
        <v>137</v>
      </c>
    </row>
    <row r="264" spans="2:6" ht="15" hidden="1" customHeight="1" x14ac:dyDescent="0.2">
      <c r="B264" s="11" t="s">
        <v>388</v>
      </c>
      <c r="C264" s="11" t="s">
        <v>116</v>
      </c>
      <c r="D264" s="11" t="s">
        <v>137</v>
      </c>
      <c r="E264" s="11" t="s">
        <v>136</v>
      </c>
      <c r="F264" s="11" t="s">
        <v>137</v>
      </c>
    </row>
    <row r="265" spans="2:6" ht="15" hidden="1" customHeight="1" x14ac:dyDescent="0.2">
      <c r="B265" s="11" t="s">
        <v>389</v>
      </c>
      <c r="C265" s="11" t="s">
        <v>116</v>
      </c>
      <c r="D265" s="11" t="s">
        <v>137</v>
      </c>
      <c r="E265" s="11" t="s">
        <v>136</v>
      </c>
      <c r="F265" s="11" t="s">
        <v>137</v>
      </c>
    </row>
    <row r="266" spans="2:6" ht="15" hidden="1" customHeight="1" x14ac:dyDescent="0.2">
      <c r="B266" s="11" t="s">
        <v>390</v>
      </c>
      <c r="C266" s="11" t="s">
        <v>116</v>
      </c>
      <c r="D266" s="11" t="s">
        <v>137</v>
      </c>
      <c r="E266" s="11" t="s">
        <v>136</v>
      </c>
      <c r="F266" s="11" t="s">
        <v>137</v>
      </c>
    </row>
    <row r="267" spans="2:6" ht="15" hidden="1" customHeight="1" x14ac:dyDescent="0.2">
      <c r="B267" s="11" t="s">
        <v>391</v>
      </c>
      <c r="C267" s="11" t="s">
        <v>116</v>
      </c>
      <c r="D267" s="11" t="s">
        <v>137</v>
      </c>
      <c r="E267" s="11" t="s">
        <v>136</v>
      </c>
      <c r="F267" s="11" t="s">
        <v>137</v>
      </c>
    </row>
    <row r="268" spans="2:6" ht="15" hidden="1" customHeight="1" x14ac:dyDescent="0.2">
      <c r="B268" s="11" t="s">
        <v>392</v>
      </c>
      <c r="C268" s="11" t="s">
        <v>116</v>
      </c>
      <c r="D268" s="11" t="s">
        <v>137</v>
      </c>
      <c r="E268" s="11" t="s">
        <v>136</v>
      </c>
      <c r="F268" s="11" t="s">
        <v>137</v>
      </c>
    </row>
    <row r="269" spans="2:6" ht="15" hidden="1" customHeight="1" x14ac:dyDescent="0.2">
      <c r="B269" s="11" t="s">
        <v>393</v>
      </c>
      <c r="C269" s="11" t="s">
        <v>116</v>
      </c>
      <c r="D269" s="11" t="s">
        <v>137</v>
      </c>
      <c r="E269" s="11" t="s">
        <v>136</v>
      </c>
      <c r="F269" s="11" t="s">
        <v>137</v>
      </c>
    </row>
    <row r="270" spans="2:6" ht="15" hidden="1" customHeight="1" x14ac:dyDescent="0.2">
      <c r="B270" s="11" t="s">
        <v>394</v>
      </c>
      <c r="C270" s="11" t="s">
        <v>116</v>
      </c>
      <c r="D270" s="11" t="s">
        <v>137</v>
      </c>
      <c r="E270" s="11" t="s">
        <v>136</v>
      </c>
      <c r="F270" s="11" t="s">
        <v>137</v>
      </c>
    </row>
    <row r="271" spans="2:6" ht="15" hidden="1" customHeight="1" x14ac:dyDescent="0.2">
      <c r="B271" s="11" t="s">
        <v>395</v>
      </c>
      <c r="C271" s="11" t="s">
        <v>116</v>
      </c>
      <c r="D271" s="11" t="s">
        <v>137</v>
      </c>
      <c r="E271" s="11" t="s">
        <v>136</v>
      </c>
      <c r="F271" s="11" t="s">
        <v>137</v>
      </c>
    </row>
    <row r="272" spans="2:6" ht="15" hidden="1" customHeight="1" x14ac:dyDescent="0.2">
      <c r="B272" s="11" t="s">
        <v>396</v>
      </c>
      <c r="C272" s="11" t="s">
        <v>116</v>
      </c>
      <c r="D272" s="11" t="s">
        <v>137</v>
      </c>
      <c r="E272" s="11" t="s">
        <v>136</v>
      </c>
      <c r="F272" s="11" t="s">
        <v>137</v>
      </c>
    </row>
    <row r="273" spans="2:6" ht="15" hidden="1" customHeight="1" x14ac:dyDescent="0.2">
      <c r="B273" s="11" t="s">
        <v>397</v>
      </c>
      <c r="C273" s="11" t="s">
        <v>116</v>
      </c>
      <c r="D273" s="11" t="s">
        <v>137</v>
      </c>
      <c r="E273" s="11" t="s">
        <v>136</v>
      </c>
      <c r="F273" s="11" t="s">
        <v>137</v>
      </c>
    </row>
    <row r="274" spans="2:6" ht="15" hidden="1" customHeight="1" x14ac:dyDescent="0.2">
      <c r="B274" s="11" t="s">
        <v>398</v>
      </c>
      <c r="C274" s="11" t="s">
        <v>116</v>
      </c>
      <c r="D274" s="11" t="s">
        <v>137</v>
      </c>
      <c r="E274" s="11" t="s">
        <v>136</v>
      </c>
      <c r="F274" s="11" t="s">
        <v>137</v>
      </c>
    </row>
    <row r="275" spans="2:6" ht="15" hidden="1" customHeight="1" x14ac:dyDescent="0.2">
      <c r="B275" s="11" t="s">
        <v>399</v>
      </c>
      <c r="C275" s="11" t="s">
        <v>116</v>
      </c>
      <c r="D275" s="11" t="s">
        <v>137</v>
      </c>
      <c r="E275" s="11" t="s">
        <v>136</v>
      </c>
      <c r="F275" s="11" t="s">
        <v>137</v>
      </c>
    </row>
    <row r="276" spans="2:6" ht="15" hidden="1" customHeight="1" x14ac:dyDescent="0.2">
      <c r="B276" s="11" t="s">
        <v>400</v>
      </c>
      <c r="C276" s="11" t="s">
        <v>116</v>
      </c>
      <c r="D276" s="11" t="s">
        <v>137</v>
      </c>
      <c r="E276" s="11" t="s">
        <v>136</v>
      </c>
      <c r="F276" s="11" t="s">
        <v>137</v>
      </c>
    </row>
    <row r="277" spans="2:6" ht="15" hidden="1" customHeight="1" x14ac:dyDescent="0.2">
      <c r="B277" s="11" t="s">
        <v>401</v>
      </c>
      <c r="C277" s="11" t="s">
        <v>116</v>
      </c>
      <c r="D277" s="11" t="s">
        <v>137</v>
      </c>
      <c r="E277" s="11" t="s">
        <v>136</v>
      </c>
      <c r="F277" s="11" t="s">
        <v>137</v>
      </c>
    </row>
    <row r="278" spans="2:6" ht="15" hidden="1" customHeight="1" x14ac:dyDescent="0.2">
      <c r="B278" s="11" t="s">
        <v>402</v>
      </c>
      <c r="C278" s="11" t="s">
        <v>116</v>
      </c>
      <c r="D278" s="11" t="s">
        <v>137</v>
      </c>
      <c r="E278" s="11" t="s">
        <v>136</v>
      </c>
      <c r="F278" s="11" t="s">
        <v>137</v>
      </c>
    </row>
    <row r="279" spans="2:6" ht="15" hidden="1" customHeight="1" x14ac:dyDescent="0.2">
      <c r="B279" s="11" t="s">
        <v>403</v>
      </c>
      <c r="C279" s="11" t="s">
        <v>116</v>
      </c>
      <c r="D279" s="11" t="s">
        <v>137</v>
      </c>
      <c r="E279" s="11" t="s">
        <v>136</v>
      </c>
      <c r="F279" s="11" t="s">
        <v>137</v>
      </c>
    </row>
    <row r="280" spans="2:6" ht="15" hidden="1" customHeight="1" x14ac:dyDescent="0.2">
      <c r="B280" s="11" t="s">
        <v>404</v>
      </c>
      <c r="C280" s="11" t="s">
        <v>116</v>
      </c>
      <c r="D280" s="11" t="s">
        <v>137</v>
      </c>
      <c r="E280" s="11" t="s">
        <v>136</v>
      </c>
      <c r="F280" s="11" t="s">
        <v>137</v>
      </c>
    </row>
    <row r="281" spans="2:6" ht="15" hidden="1" customHeight="1" x14ac:dyDescent="0.2">
      <c r="B281" s="11" t="s">
        <v>405</v>
      </c>
      <c r="C281" s="11" t="s">
        <v>116</v>
      </c>
      <c r="D281" s="11" t="s">
        <v>137</v>
      </c>
      <c r="E281" s="11" t="s">
        <v>136</v>
      </c>
      <c r="F281" s="11" t="s">
        <v>137</v>
      </c>
    </row>
    <row r="282" spans="2:6" ht="15" hidden="1" customHeight="1" x14ac:dyDescent="0.2">
      <c r="B282" s="11" t="s">
        <v>406</v>
      </c>
      <c r="C282" s="11" t="s">
        <v>116</v>
      </c>
      <c r="D282" s="11" t="s">
        <v>137</v>
      </c>
      <c r="E282" s="11" t="s">
        <v>136</v>
      </c>
      <c r="F282" s="11" t="s">
        <v>137</v>
      </c>
    </row>
    <row r="283" spans="2:6" ht="15" hidden="1" customHeight="1" x14ac:dyDescent="0.2">
      <c r="B283" s="11" t="s">
        <v>407</v>
      </c>
      <c r="C283" s="11" t="s">
        <v>116</v>
      </c>
      <c r="D283" s="11" t="s">
        <v>137</v>
      </c>
      <c r="E283" s="11" t="s">
        <v>136</v>
      </c>
      <c r="F283" s="11" t="s">
        <v>137</v>
      </c>
    </row>
    <row r="284" spans="2:6" ht="15" hidden="1" customHeight="1" x14ac:dyDescent="0.2">
      <c r="B284" s="11" t="s">
        <v>408</v>
      </c>
      <c r="C284" s="11" t="s">
        <v>116</v>
      </c>
      <c r="D284" s="11" t="s">
        <v>137</v>
      </c>
      <c r="E284" s="11" t="s">
        <v>136</v>
      </c>
      <c r="F284" s="11" t="s">
        <v>137</v>
      </c>
    </row>
    <row r="285" spans="2:6" ht="15" hidden="1" customHeight="1" x14ac:dyDescent="0.2">
      <c r="B285" s="11" t="s">
        <v>409</v>
      </c>
      <c r="C285" s="11" t="s">
        <v>116</v>
      </c>
      <c r="D285" s="11" t="s">
        <v>137</v>
      </c>
      <c r="E285" s="11" t="s">
        <v>136</v>
      </c>
      <c r="F285" s="11" t="s">
        <v>137</v>
      </c>
    </row>
    <row r="286" spans="2:6" ht="15" hidden="1" customHeight="1" x14ac:dyDescent="0.2">
      <c r="B286" s="11" t="s">
        <v>410</v>
      </c>
      <c r="C286" s="11" t="s">
        <v>116</v>
      </c>
      <c r="D286" s="11" t="s">
        <v>137</v>
      </c>
      <c r="E286" s="11" t="s">
        <v>136</v>
      </c>
      <c r="F286" s="11" t="s">
        <v>137</v>
      </c>
    </row>
    <row r="287" spans="2:6" ht="15" hidden="1" customHeight="1" x14ac:dyDescent="0.2">
      <c r="B287" s="11" t="s">
        <v>411</v>
      </c>
      <c r="C287" s="11" t="s">
        <v>116</v>
      </c>
      <c r="D287" s="11" t="s">
        <v>137</v>
      </c>
      <c r="E287" s="11" t="s">
        <v>136</v>
      </c>
      <c r="F287" s="11" t="s">
        <v>137</v>
      </c>
    </row>
    <row r="288" spans="2:6" ht="15" hidden="1" customHeight="1" x14ac:dyDescent="0.2">
      <c r="B288" s="11" t="s">
        <v>412</v>
      </c>
      <c r="C288" s="11" t="s">
        <v>116</v>
      </c>
      <c r="D288" s="11" t="s">
        <v>137</v>
      </c>
      <c r="E288" s="11" t="s">
        <v>136</v>
      </c>
      <c r="F288" s="11" t="s">
        <v>137</v>
      </c>
    </row>
    <row r="289" spans="2:6" ht="15" hidden="1" customHeight="1" x14ac:dyDescent="0.2">
      <c r="B289" s="11" t="s">
        <v>413</v>
      </c>
      <c r="C289" s="11" t="s">
        <v>116</v>
      </c>
      <c r="D289" s="11" t="s">
        <v>137</v>
      </c>
      <c r="E289" s="11" t="s">
        <v>136</v>
      </c>
      <c r="F289" s="11" t="s">
        <v>137</v>
      </c>
    </row>
    <row r="290" spans="2:6" ht="15" hidden="1" customHeight="1" x14ac:dyDescent="0.2">
      <c r="B290" s="11" t="s">
        <v>414</v>
      </c>
      <c r="C290" s="11" t="s">
        <v>116</v>
      </c>
      <c r="D290" s="11" t="s">
        <v>137</v>
      </c>
      <c r="E290" s="11" t="s">
        <v>136</v>
      </c>
      <c r="F290" s="11" t="s">
        <v>137</v>
      </c>
    </row>
    <row r="291" spans="2:6" ht="15" hidden="1" customHeight="1" x14ac:dyDescent="0.2">
      <c r="B291" s="11" t="s">
        <v>415</v>
      </c>
      <c r="C291" s="11" t="s">
        <v>116</v>
      </c>
      <c r="D291" s="11" t="s">
        <v>137</v>
      </c>
      <c r="E291" s="11" t="s">
        <v>136</v>
      </c>
      <c r="F291" s="11" t="s">
        <v>137</v>
      </c>
    </row>
    <row r="292" spans="2:6" ht="15" hidden="1" customHeight="1" x14ac:dyDescent="0.2">
      <c r="B292" s="11" t="s">
        <v>416</v>
      </c>
      <c r="C292" s="11" t="s">
        <v>116</v>
      </c>
      <c r="D292" s="11" t="s">
        <v>137</v>
      </c>
      <c r="E292" s="11" t="s">
        <v>136</v>
      </c>
      <c r="F292" s="11" t="s">
        <v>137</v>
      </c>
    </row>
    <row r="293" spans="2:6" ht="15" hidden="1" customHeight="1" x14ac:dyDescent="0.2">
      <c r="B293" s="11" t="s">
        <v>417</v>
      </c>
      <c r="C293" s="11" t="s">
        <v>116</v>
      </c>
      <c r="D293" s="11" t="s">
        <v>137</v>
      </c>
      <c r="E293" s="11" t="s">
        <v>136</v>
      </c>
      <c r="F293" s="11" t="s">
        <v>137</v>
      </c>
    </row>
    <row r="294" spans="2:6" ht="15" hidden="1" customHeight="1" x14ac:dyDescent="0.2">
      <c r="B294" s="11" t="s">
        <v>418</v>
      </c>
      <c r="C294" s="11" t="s">
        <v>116</v>
      </c>
      <c r="D294" s="11" t="s">
        <v>137</v>
      </c>
      <c r="E294" s="11" t="s">
        <v>136</v>
      </c>
      <c r="F294" s="11" t="s">
        <v>137</v>
      </c>
    </row>
    <row r="295" spans="2:6" ht="15" hidden="1" customHeight="1" x14ac:dyDescent="0.2">
      <c r="B295" s="11" t="s">
        <v>419</v>
      </c>
      <c r="C295" s="11" t="s">
        <v>116</v>
      </c>
      <c r="D295" s="11" t="s">
        <v>137</v>
      </c>
      <c r="E295" s="11" t="s">
        <v>136</v>
      </c>
      <c r="F295" s="11" t="s">
        <v>137</v>
      </c>
    </row>
    <row r="296" spans="2:6" ht="15" hidden="1" customHeight="1" x14ac:dyDescent="0.2">
      <c r="B296" s="11" t="s">
        <v>420</v>
      </c>
      <c r="C296" s="11" t="s">
        <v>116</v>
      </c>
      <c r="D296" s="11" t="s">
        <v>137</v>
      </c>
      <c r="E296" s="11" t="s">
        <v>136</v>
      </c>
      <c r="F296" s="11" t="s">
        <v>137</v>
      </c>
    </row>
    <row r="297" spans="2:6" ht="15" hidden="1" customHeight="1" x14ac:dyDescent="0.2">
      <c r="B297" s="11" t="s">
        <v>421</v>
      </c>
      <c r="C297" s="11" t="s">
        <v>116</v>
      </c>
      <c r="D297" s="11" t="s">
        <v>137</v>
      </c>
      <c r="E297" s="11" t="s">
        <v>136</v>
      </c>
      <c r="F297" s="11" t="s">
        <v>137</v>
      </c>
    </row>
    <row r="298" spans="2:6" ht="15" hidden="1" customHeight="1" x14ac:dyDescent="0.2">
      <c r="B298" s="11" t="s">
        <v>422</v>
      </c>
      <c r="C298" s="11" t="s">
        <v>116</v>
      </c>
      <c r="D298" s="11" t="s">
        <v>137</v>
      </c>
      <c r="E298" s="11" t="s">
        <v>136</v>
      </c>
      <c r="F298" s="11" t="s">
        <v>137</v>
      </c>
    </row>
    <row r="299" spans="2:6" ht="15" hidden="1" customHeight="1" x14ac:dyDescent="0.2">
      <c r="B299" s="11" t="s">
        <v>423</v>
      </c>
      <c r="C299" s="11" t="s">
        <v>116</v>
      </c>
      <c r="D299" s="11" t="s">
        <v>137</v>
      </c>
      <c r="E299" s="11" t="s">
        <v>136</v>
      </c>
      <c r="F299" s="11" t="s">
        <v>137</v>
      </c>
    </row>
    <row r="300" spans="2:6" ht="15" hidden="1" customHeight="1" x14ac:dyDescent="0.2">
      <c r="B300" s="11" t="s">
        <v>424</v>
      </c>
      <c r="C300" s="11" t="s">
        <v>116</v>
      </c>
      <c r="D300" s="11" t="s">
        <v>137</v>
      </c>
      <c r="E300" s="11" t="s">
        <v>136</v>
      </c>
      <c r="F300" s="11" t="s">
        <v>137</v>
      </c>
    </row>
    <row r="301" spans="2:6" ht="15" hidden="1" customHeight="1" x14ac:dyDescent="0.2">
      <c r="B301" s="11" t="s">
        <v>425</v>
      </c>
      <c r="C301" s="11" t="s">
        <v>116</v>
      </c>
      <c r="D301" s="11" t="s">
        <v>137</v>
      </c>
      <c r="E301" s="11" t="s">
        <v>136</v>
      </c>
      <c r="F301" s="11" t="s">
        <v>137</v>
      </c>
    </row>
    <row r="302" spans="2:6" ht="15" hidden="1" customHeight="1" x14ac:dyDescent="0.2">
      <c r="B302" s="11" t="s">
        <v>426</v>
      </c>
      <c r="C302" s="11" t="s">
        <v>116</v>
      </c>
      <c r="D302" s="11" t="s">
        <v>137</v>
      </c>
      <c r="E302" s="11" t="s">
        <v>136</v>
      </c>
      <c r="F302" s="11" t="s">
        <v>137</v>
      </c>
    </row>
    <row r="303" spans="2:6" ht="15" hidden="1" customHeight="1" x14ac:dyDescent="0.2">
      <c r="B303" s="11" t="s">
        <v>427</v>
      </c>
      <c r="C303" s="11" t="s">
        <v>116</v>
      </c>
      <c r="D303" s="11" t="s">
        <v>137</v>
      </c>
      <c r="E303" s="11" t="s">
        <v>136</v>
      </c>
      <c r="F303" s="11" t="s">
        <v>137</v>
      </c>
    </row>
    <row r="304" spans="2:6" ht="15" hidden="1" customHeight="1" x14ac:dyDescent="0.2">
      <c r="B304" s="11" t="s">
        <v>428</v>
      </c>
      <c r="C304" s="11" t="s">
        <v>116</v>
      </c>
      <c r="D304" s="11" t="s">
        <v>137</v>
      </c>
      <c r="E304" s="11" t="s">
        <v>136</v>
      </c>
      <c r="F304" s="11" t="s">
        <v>137</v>
      </c>
    </row>
    <row r="305" spans="2:6" ht="15" hidden="1" customHeight="1" x14ac:dyDescent="0.2">
      <c r="B305" s="11" t="s">
        <v>429</v>
      </c>
      <c r="C305" s="11" t="s">
        <v>116</v>
      </c>
      <c r="D305" s="11" t="s">
        <v>137</v>
      </c>
      <c r="E305" s="11" t="s">
        <v>136</v>
      </c>
      <c r="F305" s="11" t="s">
        <v>137</v>
      </c>
    </row>
    <row r="306" spans="2:6" ht="15" hidden="1" customHeight="1" x14ac:dyDescent="0.2">
      <c r="B306" s="11" t="s">
        <v>430</v>
      </c>
      <c r="C306" s="11" t="s">
        <v>116</v>
      </c>
      <c r="D306" s="11" t="s">
        <v>137</v>
      </c>
      <c r="E306" s="11" t="s">
        <v>136</v>
      </c>
      <c r="F306" s="11" t="s">
        <v>137</v>
      </c>
    </row>
    <row r="307" spans="2:6" ht="15" hidden="1" customHeight="1" x14ac:dyDescent="0.2">
      <c r="B307" s="11" t="s">
        <v>431</v>
      </c>
      <c r="C307" s="11" t="s">
        <v>116</v>
      </c>
      <c r="D307" s="11" t="s">
        <v>137</v>
      </c>
      <c r="E307" s="11" t="s">
        <v>136</v>
      </c>
      <c r="F307" s="11" t="s">
        <v>137</v>
      </c>
    </row>
    <row r="308" spans="2:6" ht="15" hidden="1" customHeight="1" x14ac:dyDescent="0.2">
      <c r="B308" s="11" t="s">
        <v>432</v>
      </c>
      <c r="C308" s="11" t="s">
        <v>116</v>
      </c>
      <c r="D308" s="11" t="s">
        <v>137</v>
      </c>
      <c r="E308" s="11" t="s">
        <v>136</v>
      </c>
      <c r="F308" s="11" t="s">
        <v>137</v>
      </c>
    </row>
    <row r="309" spans="2:6" ht="15" hidden="1" customHeight="1" x14ac:dyDescent="0.2">
      <c r="B309" s="11" t="s">
        <v>433</v>
      </c>
      <c r="C309" s="11" t="s">
        <v>116</v>
      </c>
      <c r="D309" s="11" t="s">
        <v>137</v>
      </c>
      <c r="E309" s="11" t="s">
        <v>136</v>
      </c>
      <c r="F309" s="11" t="s">
        <v>137</v>
      </c>
    </row>
    <row r="310" spans="2:6" ht="15" hidden="1" customHeight="1" x14ac:dyDescent="0.2">
      <c r="B310" s="11" t="s">
        <v>434</v>
      </c>
      <c r="C310" s="11" t="s">
        <v>116</v>
      </c>
      <c r="D310" s="11" t="s">
        <v>137</v>
      </c>
      <c r="E310" s="11" t="s">
        <v>136</v>
      </c>
      <c r="F310" s="11" t="s">
        <v>137</v>
      </c>
    </row>
    <row r="311" spans="2:6" ht="15" hidden="1" customHeight="1" x14ac:dyDescent="0.2">
      <c r="B311" s="11" t="s">
        <v>435</v>
      </c>
      <c r="C311" s="11" t="s">
        <v>116</v>
      </c>
      <c r="D311" s="11" t="s">
        <v>137</v>
      </c>
      <c r="E311" s="11" t="s">
        <v>136</v>
      </c>
      <c r="F311" s="11" t="s">
        <v>137</v>
      </c>
    </row>
    <row r="312" spans="2:6" ht="15" hidden="1" customHeight="1" x14ac:dyDescent="0.2">
      <c r="B312" s="11" t="s">
        <v>436</v>
      </c>
      <c r="C312" s="11" t="s">
        <v>116</v>
      </c>
      <c r="D312" s="11" t="s">
        <v>137</v>
      </c>
      <c r="E312" s="11" t="s">
        <v>136</v>
      </c>
      <c r="F312" s="11" t="s">
        <v>137</v>
      </c>
    </row>
    <row r="313" spans="2:6" ht="15" hidden="1" customHeight="1" x14ac:dyDescent="0.2">
      <c r="B313" s="11" t="s">
        <v>437</v>
      </c>
      <c r="C313" s="11" t="s">
        <v>116</v>
      </c>
      <c r="D313" s="11" t="s">
        <v>137</v>
      </c>
      <c r="E313" s="11" t="s">
        <v>136</v>
      </c>
      <c r="F313" s="11" t="s">
        <v>137</v>
      </c>
    </row>
    <row r="314" spans="2:6" ht="15" hidden="1" customHeight="1" x14ac:dyDescent="0.2">
      <c r="B314" s="11" t="s">
        <v>438</v>
      </c>
      <c r="C314" s="11" t="s">
        <v>116</v>
      </c>
      <c r="D314" s="11" t="s">
        <v>137</v>
      </c>
      <c r="E314" s="11" t="s">
        <v>136</v>
      </c>
      <c r="F314" s="11" t="s">
        <v>137</v>
      </c>
    </row>
    <row r="315" spans="2:6" ht="15" hidden="1" customHeight="1" x14ac:dyDescent="0.2">
      <c r="B315" s="11" t="s">
        <v>439</v>
      </c>
      <c r="C315" s="11" t="s">
        <v>116</v>
      </c>
      <c r="D315" s="11" t="s">
        <v>137</v>
      </c>
      <c r="E315" s="11" t="s">
        <v>136</v>
      </c>
      <c r="F315" s="11" t="s">
        <v>137</v>
      </c>
    </row>
    <row r="316" spans="2:6" ht="15" hidden="1" customHeight="1" x14ac:dyDescent="0.2">
      <c r="B316" s="11" t="s">
        <v>440</v>
      </c>
      <c r="C316" s="11" t="s">
        <v>116</v>
      </c>
      <c r="D316" s="11" t="s">
        <v>137</v>
      </c>
      <c r="E316" s="11" t="s">
        <v>136</v>
      </c>
      <c r="F316" s="11" t="s">
        <v>137</v>
      </c>
    </row>
    <row r="317" spans="2:6" ht="15" hidden="1" customHeight="1" x14ac:dyDescent="0.2">
      <c r="B317" s="11" t="s">
        <v>441</v>
      </c>
      <c r="C317" s="11" t="s">
        <v>116</v>
      </c>
      <c r="D317" s="11" t="s">
        <v>137</v>
      </c>
      <c r="E317" s="11" t="s">
        <v>136</v>
      </c>
      <c r="F317" s="11" t="s">
        <v>137</v>
      </c>
    </row>
    <row r="318" spans="2:6" ht="15" hidden="1" customHeight="1" x14ac:dyDescent="0.2">
      <c r="B318" s="11" t="s">
        <v>442</v>
      </c>
      <c r="C318" s="11" t="s">
        <v>116</v>
      </c>
      <c r="D318" s="11" t="s">
        <v>137</v>
      </c>
      <c r="E318" s="11" t="s">
        <v>136</v>
      </c>
      <c r="F318" s="11" t="s">
        <v>137</v>
      </c>
    </row>
    <row r="319" spans="2:6" ht="15" hidden="1" customHeight="1" x14ac:dyDescent="0.2">
      <c r="B319" s="11" t="s">
        <v>443</v>
      </c>
      <c r="C319" s="11" t="s">
        <v>116</v>
      </c>
      <c r="D319" s="11" t="s">
        <v>137</v>
      </c>
      <c r="E319" s="11" t="s">
        <v>136</v>
      </c>
      <c r="F319" s="11" t="s">
        <v>137</v>
      </c>
    </row>
    <row r="320" spans="2:6" ht="15" hidden="1" customHeight="1" x14ac:dyDescent="0.2">
      <c r="B320" s="11" t="s">
        <v>444</v>
      </c>
      <c r="C320" s="11" t="s">
        <v>116</v>
      </c>
      <c r="D320" s="11" t="s">
        <v>137</v>
      </c>
      <c r="E320" s="11" t="s">
        <v>136</v>
      </c>
      <c r="F320" s="11" t="s">
        <v>137</v>
      </c>
    </row>
    <row r="321" spans="2:6" ht="15" hidden="1" customHeight="1" x14ac:dyDescent="0.2">
      <c r="B321" s="11" t="s">
        <v>445</v>
      </c>
      <c r="C321" s="11" t="s">
        <v>116</v>
      </c>
      <c r="D321" s="11" t="s">
        <v>137</v>
      </c>
      <c r="E321" s="11" t="s">
        <v>136</v>
      </c>
      <c r="F321" s="11" t="s">
        <v>137</v>
      </c>
    </row>
    <row r="322" spans="2:6" ht="15" hidden="1" customHeight="1" x14ac:dyDescent="0.2">
      <c r="B322" s="11" t="s">
        <v>446</v>
      </c>
      <c r="C322" s="11" t="s">
        <v>116</v>
      </c>
      <c r="D322" s="11" t="s">
        <v>137</v>
      </c>
      <c r="E322" s="11" t="s">
        <v>136</v>
      </c>
      <c r="F322" s="11" t="s">
        <v>137</v>
      </c>
    </row>
    <row r="323" spans="2:6" ht="15" hidden="1" customHeight="1" x14ac:dyDescent="0.2">
      <c r="B323" s="11" t="s">
        <v>447</v>
      </c>
      <c r="C323" s="11" t="s">
        <v>116</v>
      </c>
      <c r="D323" s="11" t="s">
        <v>137</v>
      </c>
      <c r="E323" s="11" t="s">
        <v>136</v>
      </c>
      <c r="F323" s="11" t="s">
        <v>137</v>
      </c>
    </row>
    <row r="324" spans="2:6" ht="15" hidden="1" customHeight="1" x14ac:dyDescent="0.2">
      <c r="B324" s="11" t="s">
        <v>448</v>
      </c>
      <c r="C324" s="11" t="s">
        <v>116</v>
      </c>
      <c r="D324" s="11" t="s">
        <v>137</v>
      </c>
      <c r="E324" s="11" t="s">
        <v>136</v>
      </c>
      <c r="F324" s="11" t="s">
        <v>137</v>
      </c>
    </row>
    <row r="325" spans="2:6" ht="15" hidden="1" customHeight="1" x14ac:dyDescent="0.2">
      <c r="B325" s="11" t="s">
        <v>449</v>
      </c>
      <c r="C325" s="11" t="s">
        <v>116</v>
      </c>
      <c r="D325" s="11" t="s">
        <v>137</v>
      </c>
      <c r="E325" s="11" t="s">
        <v>136</v>
      </c>
      <c r="F325" s="11" t="s">
        <v>137</v>
      </c>
    </row>
    <row r="326" spans="2:6" ht="15" hidden="1" customHeight="1" x14ac:dyDescent="0.2">
      <c r="B326" s="11" t="s">
        <v>450</v>
      </c>
      <c r="C326" s="11" t="s">
        <v>116</v>
      </c>
      <c r="D326" s="11" t="s">
        <v>137</v>
      </c>
      <c r="E326" s="11" t="s">
        <v>136</v>
      </c>
      <c r="F326" s="11" t="s">
        <v>137</v>
      </c>
    </row>
    <row r="327" spans="2:6" ht="15" hidden="1" customHeight="1" x14ac:dyDescent="0.2">
      <c r="B327" s="11" t="s">
        <v>451</v>
      </c>
      <c r="C327" s="11" t="s">
        <v>116</v>
      </c>
      <c r="D327" s="11" t="s">
        <v>137</v>
      </c>
      <c r="E327" s="11" t="s">
        <v>136</v>
      </c>
      <c r="F327" s="11" t="s">
        <v>137</v>
      </c>
    </row>
    <row r="328" spans="2:6" ht="15" hidden="1" customHeight="1" x14ac:dyDescent="0.2">
      <c r="B328" s="11" t="s">
        <v>452</v>
      </c>
      <c r="C328" s="11" t="s">
        <v>116</v>
      </c>
      <c r="D328" s="11" t="s">
        <v>137</v>
      </c>
      <c r="E328" s="11" t="s">
        <v>136</v>
      </c>
      <c r="F328" s="11" t="s">
        <v>137</v>
      </c>
    </row>
    <row r="329" spans="2:6" ht="15" hidden="1" customHeight="1" x14ac:dyDescent="0.2">
      <c r="B329" s="11" t="s">
        <v>453</v>
      </c>
      <c r="C329" s="11" t="s">
        <v>116</v>
      </c>
      <c r="D329" s="11" t="s">
        <v>137</v>
      </c>
      <c r="E329" s="11" t="s">
        <v>136</v>
      </c>
      <c r="F329" s="11" t="s">
        <v>137</v>
      </c>
    </row>
    <row r="330" spans="2:6" ht="15" hidden="1" customHeight="1" x14ac:dyDescent="0.2">
      <c r="B330" s="11" t="s">
        <v>454</v>
      </c>
      <c r="C330" s="11" t="s">
        <v>116</v>
      </c>
      <c r="D330" s="11" t="s">
        <v>137</v>
      </c>
      <c r="E330" s="11" t="s">
        <v>136</v>
      </c>
      <c r="F330" s="11" t="s">
        <v>137</v>
      </c>
    </row>
    <row r="331" spans="2:6" ht="15" hidden="1" customHeight="1" x14ac:dyDescent="0.2">
      <c r="B331" s="11" t="s">
        <v>455</v>
      </c>
      <c r="C331" s="11" t="s">
        <v>116</v>
      </c>
      <c r="D331" s="11" t="s">
        <v>137</v>
      </c>
      <c r="E331" s="11" t="s">
        <v>136</v>
      </c>
      <c r="F331" s="11" t="s">
        <v>137</v>
      </c>
    </row>
    <row r="332" spans="2:6" ht="15" hidden="1" customHeight="1" x14ac:dyDescent="0.2">
      <c r="B332" s="11" t="s">
        <v>456</v>
      </c>
      <c r="C332" s="11" t="s">
        <v>116</v>
      </c>
      <c r="D332" s="11" t="s">
        <v>137</v>
      </c>
      <c r="E332" s="11" t="s">
        <v>136</v>
      </c>
      <c r="F332" s="11" t="s">
        <v>137</v>
      </c>
    </row>
    <row r="333" spans="2:6" ht="15" hidden="1" customHeight="1" x14ac:dyDescent="0.2">
      <c r="B333" s="11" t="s">
        <v>457</v>
      </c>
      <c r="C333" s="11" t="s">
        <v>116</v>
      </c>
      <c r="D333" s="11" t="s">
        <v>137</v>
      </c>
      <c r="E333" s="11" t="s">
        <v>136</v>
      </c>
      <c r="F333" s="11" t="s">
        <v>137</v>
      </c>
    </row>
    <row r="334" spans="2:6" ht="15" hidden="1" customHeight="1" x14ac:dyDescent="0.2">
      <c r="B334" s="11" t="s">
        <v>458</v>
      </c>
      <c r="C334" s="11" t="s">
        <v>116</v>
      </c>
      <c r="D334" s="11" t="s">
        <v>137</v>
      </c>
      <c r="E334" s="11" t="s">
        <v>136</v>
      </c>
      <c r="F334" s="11" t="s">
        <v>137</v>
      </c>
    </row>
    <row r="335" spans="2:6" ht="15" hidden="1" customHeight="1" x14ac:dyDescent="0.2">
      <c r="B335" s="11" t="s">
        <v>459</v>
      </c>
      <c r="C335" s="11" t="s">
        <v>116</v>
      </c>
      <c r="D335" s="11" t="s">
        <v>137</v>
      </c>
      <c r="E335" s="11" t="s">
        <v>136</v>
      </c>
      <c r="F335" s="11" t="s">
        <v>137</v>
      </c>
    </row>
    <row r="336" spans="2:6" ht="15" hidden="1" customHeight="1" x14ac:dyDescent="0.2">
      <c r="B336" s="11" t="s">
        <v>460</v>
      </c>
      <c r="C336" s="11" t="s">
        <v>116</v>
      </c>
      <c r="D336" s="11" t="s">
        <v>137</v>
      </c>
      <c r="E336" s="11" t="s">
        <v>136</v>
      </c>
      <c r="F336" s="11" t="s">
        <v>137</v>
      </c>
    </row>
    <row r="337" spans="2:6" ht="15" hidden="1" customHeight="1" x14ac:dyDescent="0.2">
      <c r="B337" s="11" t="s">
        <v>461</v>
      </c>
      <c r="C337" s="11" t="s">
        <v>116</v>
      </c>
      <c r="D337" s="11" t="s">
        <v>137</v>
      </c>
      <c r="E337" s="11" t="s">
        <v>136</v>
      </c>
      <c r="F337" s="11" t="s">
        <v>137</v>
      </c>
    </row>
    <row r="338" spans="2:6" ht="15" hidden="1" customHeight="1" x14ac:dyDescent="0.2">
      <c r="B338" s="11" t="s">
        <v>462</v>
      </c>
      <c r="C338" s="11" t="s">
        <v>116</v>
      </c>
      <c r="D338" s="11" t="s">
        <v>137</v>
      </c>
      <c r="E338" s="11" t="s">
        <v>136</v>
      </c>
      <c r="F338" s="11" t="s">
        <v>137</v>
      </c>
    </row>
    <row r="339" spans="2:6" ht="15" hidden="1" customHeight="1" x14ac:dyDescent="0.2">
      <c r="B339" s="11" t="s">
        <v>463</v>
      </c>
      <c r="C339" s="11" t="s">
        <v>116</v>
      </c>
      <c r="D339" s="11" t="s">
        <v>137</v>
      </c>
      <c r="E339" s="11" t="s">
        <v>136</v>
      </c>
      <c r="F339" s="11" t="s">
        <v>137</v>
      </c>
    </row>
    <row r="340" spans="2:6" ht="15" hidden="1" customHeight="1" x14ac:dyDescent="0.2">
      <c r="B340" s="11" t="s">
        <v>464</v>
      </c>
      <c r="C340" s="11" t="s">
        <v>116</v>
      </c>
      <c r="D340" s="11" t="s">
        <v>137</v>
      </c>
      <c r="E340" s="11" t="s">
        <v>136</v>
      </c>
      <c r="F340" s="11" t="s">
        <v>137</v>
      </c>
    </row>
    <row r="341" spans="2:6" ht="15" hidden="1" customHeight="1" x14ac:dyDescent="0.2">
      <c r="B341" s="11" t="s">
        <v>465</v>
      </c>
      <c r="C341" s="11" t="s">
        <v>116</v>
      </c>
      <c r="D341" s="11" t="s">
        <v>137</v>
      </c>
      <c r="E341" s="11" t="s">
        <v>136</v>
      </c>
      <c r="F341" s="11" t="s">
        <v>137</v>
      </c>
    </row>
    <row r="342" spans="2:6" ht="15" hidden="1" customHeight="1" x14ac:dyDescent="0.2">
      <c r="B342" s="11" t="s">
        <v>466</v>
      </c>
      <c r="C342" s="11" t="s">
        <v>116</v>
      </c>
      <c r="D342" s="11" t="s">
        <v>137</v>
      </c>
      <c r="E342" s="11" t="s">
        <v>136</v>
      </c>
      <c r="F342" s="11" t="s">
        <v>137</v>
      </c>
    </row>
    <row r="343" spans="2:6" ht="15" hidden="1" customHeight="1" x14ac:dyDescent="0.2">
      <c r="B343" s="11" t="s">
        <v>467</v>
      </c>
      <c r="C343" s="11" t="s">
        <v>116</v>
      </c>
      <c r="D343" s="11" t="s">
        <v>137</v>
      </c>
      <c r="E343" s="11" t="s">
        <v>136</v>
      </c>
      <c r="F343" s="11" t="s">
        <v>137</v>
      </c>
    </row>
    <row r="344" spans="2:6" ht="15" hidden="1" customHeight="1" x14ac:dyDescent="0.2">
      <c r="B344" s="11" t="s">
        <v>468</v>
      </c>
      <c r="C344" s="11" t="s">
        <v>116</v>
      </c>
      <c r="D344" s="11" t="s">
        <v>137</v>
      </c>
      <c r="E344" s="11" t="s">
        <v>136</v>
      </c>
      <c r="F344" s="11" t="s">
        <v>137</v>
      </c>
    </row>
    <row r="345" spans="2:6" ht="15" hidden="1" customHeight="1" x14ac:dyDescent="0.2">
      <c r="B345" s="11" t="s">
        <v>469</v>
      </c>
      <c r="C345" s="11" t="s">
        <v>116</v>
      </c>
      <c r="D345" s="11" t="s">
        <v>137</v>
      </c>
      <c r="E345" s="11" t="s">
        <v>136</v>
      </c>
      <c r="F345" s="11" t="s">
        <v>137</v>
      </c>
    </row>
    <row r="346" spans="2:6" ht="15" hidden="1" customHeight="1" x14ac:dyDescent="0.2">
      <c r="B346" s="11" t="s">
        <v>470</v>
      </c>
      <c r="C346" s="11" t="s">
        <v>116</v>
      </c>
      <c r="D346" s="11" t="s">
        <v>137</v>
      </c>
      <c r="E346" s="11" t="s">
        <v>136</v>
      </c>
      <c r="F346" s="11" t="s">
        <v>137</v>
      </c>
    </row>
    <row r="347" spans="2:6" ht="15" hidden="1" customHeight="1" x14ac:dyDescent="0.2">
      <c r="B347" s="11" t="s">
        <v>471</v>
      </c>
      <c r="C347" s="11" t="s">
        <v>116</v>
      </c>
      <c r="D347" s="11" t="s">
        <v>137</v>
      </c>
      <c r="E347" s="11" t="s">
        <v>136</v>
      </c>
      <c r="F347" s="11" t="s">
        <v>137</v>
      </c>
    </row>
    <row r="348" spans="2:6" ht="15" hidden="1" customHeight="1" x14ac:dyDescent="0.2">
      <c r="B348" s="11" t="s">
        <v>472</v>
      </c>
      <c r="C348" s="11" t="s">
        <v>116</v>
      </c>
      <c r="D348" s="11" t="s">
        <v>137</v>
      </c>
      <c r="E348" s="11" t="s">
        <v>136</v>
      </c>
      <c r="F348" s="11" t="s">
        <v>137</v>
      </c>
    </row>
    <row r="349" spans="2:6" ht="15" hidden="1" customHeight="1" x14ac:dyDescent="0.2">
      <c r="B349" s="11" t="s">
        <v>473</v>
      </c>
      <c r="C349" s="11" t="s">
        <v>116</v>
      </c>
      <c r="D349" s="11" t="s">
        <v>137</v>
      </c>
      <c r="E349" s="11" t="s">
        <v>136</v>
      </c>
      <c r="F349" s="11" t="s">
        <v>137</v>
      </c>
    </row>
    <row r="350" spans="2:6" ht="15" hidden="1" customHeight="1" x14ac:dyDescent="0.2">
      <c r="B350" s="11" t="s">
        <v>474</v>
      </c>
      <c r="C350" s="11" t="s">
        <v>116</v>
      </c>
      <c r="D350" s="11" t="s">
        <v>137</v>
      </c>
      <c r="E350" s="11" t="s">
        <v>136</v>
      </c>
      <c r="F350" s="11" t="s">
        <v>137</v>
      </c>
    </row>
    <row r="351" spans="2:6" ht="15" hidden="1" customHeight="1" x14ac:dyDescent="0.2">
      <c r="B351" s="11" t="s">
        <v>475</v>
      </c>
      <c r="C351" s="11" t="s">
        <v>116</v>
      </c>
      <c r="D351" s="11" t="s">
        <v>137</v>
      </c>
      <c r="E351" s="11" t="s">
        <v>136</v>
      </c>
      <c r="F351" s="11" t="s">
        <v>137</v>
      </c>
    </row>
    <row r="352" spans="2:6" ht="15" hidden="1" customHeight="1" x14ac:dyDescent="0.2">
      <c r="B352" s="11" t="s">
        <v>476</v>
      </c>
      <c r="C352" s="11" t="s">
        <v>116</v>
      </c>
      <c r="D352" s="11" t="s">
        <v>137</v>
      </c>
      <c r="E352" s="11" t="s">
        <v>136</v>
      </c>
      <c r="F352" s="11" t="s">
        <v>137</v>
      </c>
    </row>
    <row r="353" spans="2:6" ht="15" hidden="1" customHeight="1" x14ac:dyDescent="0.2">
      <c r="B353" s="11" t="s">
        <v>477</v>
      </c>
      <c r="C353" s="11" t="s">
        <v>116</v>
      </c>
      <c r="D353" s="11" t="s">
        <v>137</v>
      </c>
      <c r="E353" s="11" t="s">
        <v>136</v>
      </c>
      <c r="F353" s="11" t="s">
        <v>137</v>
      </c>
    </row>
    <row r="354" spans="2:6" ht="15" hidden="1" customHeight="1" x14ac:dyDescent="0.2">
      <c r="B354" s="11" t="s">
        <v>478</v>
      </c>
      <c r="C354" s="11" t="s">
        <v>116</v>
      </c>
      <c r="D354" s="11" t="s">
        <v>137</v>
      </c>
      <c r="E354" s="11" t="s">
        <v>136</v>
      </c>
      <c r="F354" s="11" t="s">
        <v>137</v>
      </c>
    </row>
    <row r="355" spans="2:6" ht="15" hidden="1" customHeight="1" x14ac:dyDescent="0.2">
      <c r="B355" s="11" t="s">
        <v>479</v>
      </c>
      <c r="C355" s="11" t="s">
        <v>116</v>
      </c>
      <c r="D355" s="11" t="s">
        <v>137</v>
      </c>
      <c r="E355" s="11" t="s">
        <v>136</v>
      </c>
      <c r="F355" s="11" t="s">
        <v>137</v>
      </c>
    </row>
    <row r="356" spans="2:6" ht="15" hidden="1" customHeight="1" x14ac:dyDescent="0.2">
      <c r="B356" s="11" t="s">
        <v>480</v>
      </c>
      <c r="C356" s="11" t="s">
        <v>116</v>
      </c>
      <c r="D356" s="11" t="s">
        <v>137</v>
      </c>
      <c r="E356" s="11" t="s">
        <v>136</v>
      </c>
      <c r="F356" s="11" t="s">
        <v>137</v>
      </c>
    </row>
    <row r="357" spans="2:6" ht="15" hidden="1" customHeight="1" x14ac:dyDescent="0.2">
      <c r="B357" s="11" t="s">
        <v>481</v>
      </c>
      <c r="C357" s="11" t="s">
        <v>116</v>
      </c>
      <c r="D357" s="11" t="s">
        <v>137</v>
      </c>
      <c r="E357" s="11" t="s">
        <v>136</v>
      </c>
      <c r="F357" s="11" t="s">
        <v>137</v>
      </c>
    </row>
    <row r="358" spans="2:6" ht="15" hidden="1" customHeight="1" x14ac:dyDescent="0.2">
      <c r="B358" s="11" t="s">
        <v>482</v>
      </c>
      <c r="C358" s="11" t="s">
        <v>116</v>
      </c>
      <c r="D358" s="11" t="s">
        <v>137</v>
      </c>
      <c r="E358" s="11" t="s">
        <v>136</v>
      </c>
      <c r="F358" s="11" t="s">
        <v>137</v>
      </c>
    </row>
    <row r="359" spans="2:6" ht="15" hidden="1" customHeight="1" x14ac:dyDescent="0.2">
      <c r="B359" s="11" t="s">
        <v>483</v>
      </c>
      <c r="C359" s="11" t="s">
        <v>116</v>
      </c>
      <c r="D359" s="11" t="s">
        <v>137</v>
      </c>
      <c r="E359" s="11" t="s">
        <v>136</v>
      </c>
      <c r="F359" s="11" t="s">
        <v>137</v>
      </c>
    </row>
    <row r="360" spans="2:6" ht="15" hidden="1" customHeight="1" x14ac:dyDescent="0.2">
      <c r="B360" s="11" t="s">
        <v>484</v>
      </c>
      <c r="C360" s="11" t="s">
        <v>116</v>
      </c>
      <c r="D360" s="11" t="s">
        <v>137</v>
      </c>
      <c r="E360" s="11" t="s">
        <v>136</v>
      </c>
      <c r="F360" s="11" t="s">
        <v>137</v>
      </c>
    </row>
    <row r="361" spans="2:6" ht="15" hidden="1" customHeight="1" x14ac:dyDescent="0.2">
      <c r="B361" s="11" t="s">
        <v>485</v>
      </c>
      <c r="C361" s="11" t="s">
        <v>116</v>
      </c>
      <c r="D361" s="11" t="s">
        <v>137</v>
      </c>
      <c r="E361" s="11" t="s">
        <v>136</v>
      </c>
      <c r="F361" s="11" t="s">
        <v>137</v>
      </c>
    </row>
    <row r="362" spans="2:6" ht="15" hidden="1" customHeight="1" x14ac:dyDescent="0.2">
      <c r="B362" s="11" t="s">
        <v>486</v>
      </c>
      <c r="C362" s="11" t="s">
        <v>116</v>
      </c>
      <c r="D362" s="11" t="s">
        <v>137</v>
      </c>
      <c r="E362" s="11" t="s">
        <v>136</v>
      </c>
      <c r="F362" s="11" t="s">
        <v>137</v>
      </c>
    </row>
    <row r="363" spans="2:6" ht="15" hidden="1" customHeight="1" x14ac:dyDescent="0.2">
      <c r="B363" s="11" t="s">
        <v>487</v>
      </c>
      <c r="C363" s="11" t="s">
        <v>116</v>
      </c>
      <c r="D363" s="11" t="s">
        <v>137</v>
      </c>
      <c r="E363" s="11" t="s">
        <v>136</v>
      </c>
      <c r="F363" s="11" t="s">
        <v>137</v>
      </c>
    </row>
    <row r="364" spans="2:6" ht="15" hidden="1" customHeight="1" x14ac:dyDescent="0.2">
      <c r="B364" s="11" t="s">
        <v>488</v>
      </c>
      <c r="C364" s="11" t="s">
        <v>116</v>
      </c>
      <c r="D364" s="11" t="s">
        <v>137</v>
      </c>
      <c r="E364" s="11" t="s">
        <v>136</v>
      </c>
      <c r="F364" s="11" t="s">
        <v>137</v>
      </c>
    </row>
    <row r="365" spans="2:6" ht="15" hidden="1" customHeight="1" x14ac:dyDescent="0.2">
      <c r="B365" s="11" t="s">
        <v>489</v>
      </c>
      <c r="C365" s="11" t="s">
        <v>116</v>
      </c>
      <c r="D365" s="11" t="s">
        <v>137</v>
      </c>
      <c r="E365" s="11" t="s">
        <v>136</v>
      </c>
      <c r="F365" s="11" t="s">
        <v>137</v>
      </c>
    </row>
    <row r="366" spans="2:6" ht="15" hidden="1" customHeight="1" x14ac:dyDescent="0.2">
      <c r="B366" s="11" t="s">
        <v>490</v>
      </c>
      <c r="C366" s="11" t="s">
        <v>116</v>
      </c>
      <c r="D366" s="11" t="s">
        <v>137</v>
      </c>
      <c r="E366" s="11" t="s">
        <v>136</v>
      </c>
      <c r="F366" s="11" t="s">
        <v>137</v>
      </c>
    </row>
    <row r="367" spans="2:6" ht="15" hidden="1" customHeight="1" x14ac:dyDescent="0.2">
      <c r="B367" s="11" t="s">
        <v>491</v>
      </c>
      <c r="C367" s="11" t="s">
        <v>116</v>
      </c>
      <c r="D367" s="11" t="s">
        <v>137</v>
      </c>
      <c r="E367" s="11" t="s">
        <v>136</v>
      </c>
      <c r="F367" s="11" t="s">
        <v>137</v>
      </c>
    </row>
    <row r="368" spans="2:6" ht="15" hidden="1" customHeight="1" x14ac:dyDescent="0.2">
      <c r="B368" s="11" t="s">
        <v>492</v>
      </c>
      <c r="C368" s="11" t="s">
        <v>116</v>
      </c>
      <c r="D368" s="11" t="s">
        <v>137</v>
      </c>
      <c r="E368" s="11" t="s">
        <v>136</v>
      </c>
      <c r="F368" s="11" t="s">
        <v>137</v>
      </c>
    </row>
    <row r="369" spans="2:6" ht="15" hidden="1" customHeight="1" x14ac:dyDescent="0.2">
      <c r="B369" s="11" t="s">
        <v>493</v>
      </c>
      <c r="C369" s="11" t="s">
        <v>116</v>
      </c>
      <c r="D369" s="11" t="s">
        <v>137</v>
      </c>
      <c r="E369" s="11" t="s">
        <v>136</v>
      </c>
      <c r="F369" s="11" t="s">
        <v>137</v>
      </c>
    </row>
    <row r="370" spans="2:6" ht="15" hidden="1" customHeight="1" x14ac:dyDescent="0.2">
      <c r="B370" s="11" t="s">
        <v>494</v>
      </c>
      <c r="C370" s="11" t="s">
        <v>116</v>
      </c>
      <c r="D370" s="11" t="s">
        <v>137</v>
      </c>
      <c r="E370" s="11" t="s">
        <v>136</v>
      </c>
      <c r="F370" s="11" t="s">
        <v>137</v>
      </c>
    </row>
    <row r="371" spans="2:6" ht="15" hidden="1" customHeight="1" x14ac:dyDescent="0.2">
      <c r="B371" s="11" t="s">
        <v>495</v>
      </c>
      <c r="C371" s="11" t="s">
        <v>116</v>
      </c>
      <c r="D371" s="11" t="s">
        <v>137</v>
      </c>
      <c r="E371" s="11" t="s">
        <v>136</v>
      </c>
      <c r="F371" s="11" t="s">
        <v>137</v>
      </c>
    </row>
    <row r="372" spans="2:6" ht="15" hidden="1" customHeight="1" x14ac:dyDescent="0.2">
      <c r="B372" s="11" t="s">
        <v>496</v>
      </c>
      <c r="C372" s="11" t="s">
        <v>116</v>
      </c>
      <c r="D372" s="11" t="s">
        <v>137</v>
      </c>
      <c r="E372" s="11" t="s">
        <v>136</v>
      </c>
      <c r="F372" s="11" t="s">
        <v>137</v>
      </c>
    </row>
    <row r="373" spans="2:6" ht="15" hidden="1" customHeight="1" x14ac:dyDescent="0.2">
      <c r="B373" s="11" t="s">
        <v>497</v>
      </c>
      <c r="C373" s="11" t="s">
        <v>116</v>
      </c>
      <c r="D373" s="11" t="s">
        <v>137</v>
      </c>
      <c r="E373" s="11" t="s">
        <v>136</v>
      </c>
      <c r="F373" s="11" t="s">
        <v>137</v>
      </c>
    </row>
    <row r="374" spans="2:6" ht="15" hidden="1" customHeight="1" x14ac:dyDescent="0.2">
      <c r="B374" s="11" t="s">
        <v>498</v>
      </c>
      <c r="C374" s="11" t="s">
        <v>116</v>
      </c>
      <c r="D374" s="11" t="s">
        <v>137</v>
      </c>
      <c r="E374" s="11" t="s">
        <v>136</v>
      </c>
      <c r="F374" s="11" t="s">
        <v>137</v>
      </c>
    </row>
    <row r="375" spans="2:6" ht="15" hidden="1" customHeight="1" x14ac:dyDescent="0.2">
      <c r="B375" s="11" t="s">
        <v>499</v>
      </c>
      <c r="C375" s="11" t="s">
        <v>116</v>
      </c>
      <c r="D375" s="11" t="s">
        <v>137</v>
      </c>
      <c r="E375" s="11" t="s">
        <v>136</v>
      </c>
      <c r="F375" s="11" t="s">
        <v>137</v>
      </c>
    </row>
    <row r="376" spans="2:6" ht="15" hidden="1" customHeight="1" x14ac:dyDescent="0.2">
      <c r="B376" s="11" t="s">
        <v>500</v>
      </c>
      <c r="C376" s="11" t="s">
        <v>116</v>
      </c>
      <c r="D376" s="11" t="s">
        <v>137</v>
      </c>
      <c r="E376" s="11" t="s">
        <v>136</v>
      </c>
      <c r="F376" s="11" t="s">
        <v>137</v>
      </c>
    </row>
    <row r="377" spans="2:6" ht="15" hidden="1" customHeight="1" x14ac:dyDescent="0.2">
      <c r="B377" s="11" t="s">
        <v>501</v>
      </c>
      <c r="C377" s="11" t="s">
        <v>116</v>
      </c>
      <c r="D377" s="11" t="s">
        <v>137</v>
      </c>
      <c r="E377" s="11" t="s">
        <v>136</v>
      </c>
      <c r="F377" s="11" t="s">
        <v>137</v>
      </c>
    </row>
    <row r="378" spans="2:6" ht="15" hidden="1" customHeight="1" x14ac:dyDescent="0.2">
      <c r="B378" s="11" t="s">
        <v>502</v>
      </c>
      <c r="C378" s="11" t="s">
        <v>116</v>
      </c>
      <c r="D378" s="11" t="s">
        <v>137</v>
      </c>
      <c r="E378" s="11" t="s">
        <v>136</v>
      </c>
      <c r="F378" s="11" t="s">
        <v>137</v>
      </c>
    </row>
    <row r="379" spans="2:6" ht="15" hidden="1" customHeight="1" x14ac:dyDescent="0.2">
      <c r="B379" s="11" t="s">
        <v>503</v>
      </c>
      <c r="C379" s="11" t="s">
        <v>116</v>
      </c>
      <c r="D379" s="11" t="s">
        <v>137</v>
      </c>
      <c r="E379" s="11" t="s">
        <v>136</v>
      </c>
      <c r="F379" s="11" t="s">
        <v>137</v>
      </c>
    </row>
    <row r="380" spans="2:6" ht="15" hidden="1" customHeight="1" x14ac:dyDescent="0.2">
      <c r="B380" s="11" t="s">
        <v>504</v>
      </c>
      <c r="C380" s="11" t="s">
        <v>116</v>
      </c>
      <c r="D380" s="11" t="s">
        <v>137</v>
      </c>
      <c r="E380" s="11" t="s">
        <v>136</v>
      </c>
      <c r="F380" s="11" t="s">
        <v>137</v>
      </c>
    </row>
    <row r="381" spans="2:6" ht="15" hidden="1" customHeight="1" x14ac:dyDescent="0.2">
      <c r="B381" s="11" t="s">
        <v>505</v>
      </c>
      <c r="C381" s="11" t="s">
        <v>116</v>
      </c>
      <c r="D381" s="11" t="s">
        <v>137</v>
      </c>
      <c r="E381" s="11" t="s">
        <v>136</v>
      </c>
      <c r="F381" s="11" t="s">
        <v>137</v>
      </c>
    </row>
    <row r="382" spans="2:6" ht="15" hidden="1" customHeight="1" x14ac:dyDescent="0.2">
      <c r="B382" s="11" t="s">
        <v>506</v>
      </c>
      <c r="C382" s="11" t="s">
        <v>116</v>
      </c>
      <c r="D382" s="11" t="s">
        <v>137</v>
      </c>
      <c r="E382" s="11" t="s">
        <v>136</v>
      </c>
      <c r="F382" s="11" t="s">
        <v>137</v>
      </c>
    </row>
    <row r="383" spans="2:6" ht="15" hidden="1" customHeight="1" x14ac:dyDescent="0.2">
      <c r="B383" s="11" t="s">
        <v>507</v>
      </c>
      <c r="C383" s="11" t="s">
        <v>116</v>
      </c>
      <c r="D383" s="11" t="s">
        <v>137</v>
      </c>
      <c r="E383" s="11" t="s">
        <v>136</v>
      </c>
      <c r="F383" s="11" t="s">
        <v>137</v>
      </c>
    </row>
    <row r="384" spans="2:6" ht="15" hidden="1" customHeight="1" x14ac:dyDescent="0.2">
      <c r="B384" s="11" t="s">
        <v>508</v>
      </c>
      <c r="C384" s="11" t="s">
        <v>116</v>
      </c>
      <c r="D384" s="11" t="s">
        <v>137</v>
      </c>
      <c r="E384" s="11" t="s">
        <v>136</v>
      </c>
      <c r="F384" s="11" t="s">
        <v>137</v>
      </c>
    </row>
    <row r="385" spans="2:6" ht="15" hidden="1" customHeight="1" x14ac:dyDescent="0.2">
      <c r="B385" s="11" t="s">
        <v>509</v>
      </c>
      <c r="C385" s="11" t="s">
        <v>116</v>
      </c>
      <c r="D385" s="11" t="s">
        <v>137</v>
      </c>
      <c r="E385" s="11" t="s">
        <v>136</v>
      </c>
      <c r="F385" s="11" t="s">
        <v>137</v>
      </c>
    </row>
  </sheetData>
  <mergeCells count="6">
    <mergeCell ref="AI3:AK3"/>
    <mergeCell ref="AL3:AN3"/>
    <mergeCell ref="AI13:AK13"/>
    <mergeCell ref="AL13:AN13"/>
    <mergeCell ref="AI8:AK8"/>
    <mergeCell ref="AL8:AN8"/>
  </mergeCells>
  <printOptions headings="1" gridLines="1"/>
  <pageMargins left="0" right="0" top="0" bottom="0" header="0" footer="0"/>
  <pageSetup paperSize="9" pageOrder="overThenDown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3B</vt:lpstr>
      <vt:lpstr>3C</vt:lpstr>
      <vt:lpstr>3D</vt:lpstr>
      <vt:lpstr>3E</vt:lpstr>
      <vt:lpstr>3G</vt:lpstr>
      <vt:lpstr>3H and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2022-08-08T11:29:54Z</dcterms:created>
  <dcterms:modified xsi:type="dcterms:W3CDTF">2022-08-09T02:02:57Z</dcterms:modified>
</cp:coreProperties>
</file>