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ima352/Desktop/PAPERS/2022 LEC progenitor/LSA final files/"/>
    </mc:Choice>
  </mc:AlternateContent>
  <xr:revisionPtr revIDLastSave="0" documentId="13_ncr:1_{D421EEC6-1530-C44B-8E5F-9355DE8F3CA2}" xr6:coauthVersionLast="47" xr6:coauthVersionMax="47" xr10:uidLastSave="{00000000-0000-0000-0000-000000000000}"/>
  <bookViews>
    <workbookView xWindow="0" yWindow="500" windowWidth="27640" windowHeight="16760" xr2:uid="{00000000-000D-0000-FFFF-FFFF00000000}"/>
  </bookViews>
  <sheets>
    <sheet name="Figure 2C" sheetId="3" r:id="rId1"/>
    <sheet name="Figure 2E" sheetId="4" r:id="rId2"/>
  </sheets>
  <definedNames>
    <definedName name="_xlnm._FilterDatabase" localSheetId="0" hidden="1">'Figure 2C'!$A$4:$R$4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4" l="1"/>
  <c r="Q12" i="4" s="1"/>
  <c r="Q10" i="4"/>
  <c r="Q6" i="4"/>
  <c r="Q7" i="4" s="1"/>
  <c r="Q5" i="4"/>
  <c r="J11" i="4"/>
  <c r="J12" i="4" s="1"/>
  <c r="J10" i="4"/>
  <c r="J7" i="4"/>
  <c r="J6" i="4"/>
  <c r="J5" i="4"/>
  <c r="Q21" i="3"/>
  <c r="Q20" i="3"/>
  <c r="Q19" i="3"/>
  <c r="Q7" i="3"/>
  <c r="Q6" i="3"/>
  <c r="Q5" i="3"/>
  <c r="J21" i="3"/>
  <c r="J20" i="3"/>
  <c r="J19" i="3"/>
  <c r="J7" i="3"/>
  <c r="J6" i="3"/>
  <c r="J5" i="3"/>
</calcChain>
</file>

<file path=xl/sharedStrings.xml><?xml version="1.0" encoding="utf-8"?>
<sst xmlns="http://schemas.openxmlformats.org/spreadsheetml/2006/main" count="158" uniqueCount="25">
  <si>
    <t>Female</t>
  </si>
  <si>
    <t>rosa</t>
  </si>
  <si>
    <t>% BEC</t>
  </si>
  <si>
    <t>% LEC</t>
  </si>
  <si>
    <t>% BEC tom+</t>
  </si>
  <si>
    <t>% BEC tom-</t>
  </si>
  <si>
    <t>% LEC tom+</t>
  </si>
  <si>
    <t>% LEC tom-</t>
  </si>
  <si>
    <t>+</t>
  </si>
  <si>
    <t>tom/+</t>
  </si>
  <si>
    <t>cervical</t>
  </si>
  <si>
    <t>wt</t>
  </si>
  <si>
    <t>lumbar</t>
  </si>
  <si>
    <t>Embryo ID</t>
  </si>
  <si>
    <t>Cdh5-CreERT2</t>
  </si>
  <si>
    <t># BEC</t>
  </si>
  <si>
    <t># LEC</t>
  </si>
  <si>
    <t>avr</t>
  </si>
  <si>
    <t>sd</t>
  </si>
  <si>
    <t>4-OHT at E9.5, FACS E14.5</t>
  </si>
  <si>
    <t>4-OHT at E11.5, FACS E14.5</t>
  </si>
  <si>
    <t>skin region</t>
  </si>
  <si>
    <t>BEC</t>
  </si>
  <si>
    <t>LEC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</si>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</sst>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left"/>
    </xf>
    <xf numFmtId="0" fontId="0" fillId="0" borderId="4" xfId="0" applyBorder="1"/>
    <xf numFmtId="164" fontId="0" fillId="0" borderId="3" xfId="0" applyNumberForma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3"/>
  <sheetViews>
    <sheetView tabSelected="1" topLeftCell="D1" workbookViewId="0">
      <selection activeCell="I33" sqref="I33"/>
    </sheetView>
  </sheetViews>
  <sheetFormatPr baseColWidth="10" defaultColWidth="11" defaultRowHeight="16" x14ac:dyDescent="0.2"/>
  <cols>
    <col min="1" max="1" width="16" customWidth="1"/>
    <col min="2" max="2" width="12.6640625" customWidth="1"/>
    <col min="3" max="3" width="15.6640625" bestFit="1" customWidth="1"/>
    <col min="4" max="4" width="8.1640625" bestFit="1" customWidth="1"/>
    <col min="5" max="5" width="13.33203125" bestFit="1" customWidth="1"/>
    <col min="6" max="6" width="9.5" bestFit="1" customWidth="1"/>
    <col min="7" max="7" width="9" bestFit="1" customWidth="1"/>
    <col min="8" max="8" width="13.83203125" bestFit="1" customWidth="1"/>
    <col min="9" max="9" width="13.6640625" bestFit="1" customWidth="1"/>
    <col min="13" max="13" width="9.1640625" bestFit="1" customWidth="1"/>
    <col min="14" max="14" width="8.6640625" bestFit="1" customWidth="1"/>
    <col min="15" max="15" width="13.6640625" bestFit="1" customWidth="1"/>
    <col min="16" max="16" width="13.33203125" bestFit="1" customWidth="1"/>
  </cols>
  <sheetData>
    <row r="1" spans="1:18" x14ac:dyDescent="0.2">
      <c r="A1" s="1" t="s">
        <v>19</v>
      </c>
    </row>
    <row r="3" spans="1:18" s="3" customFormat="1" ht="16" customHeight="1" x14ac:dyDescent="0.2">
      <c r="F3" s="19" t="s">
        <v>22</v>
      </c>
      <c r="G3" s="19"/>
      <c r="H3" s="19"/>
      <c r="I3" s="19"/>
      <c r="J3" s="19"/>
      <c r="K3" s="19"/>
      <c r="M3" s="19" t="s">
        <v>23</v>
      </c>
      <c r="N3" s="19"/>
      <c r="O3" s="19"/>
      <c r="P3" s="19"/>
      <c r="Q3" s="19"/>
      <c r="R3" s="19"/>
    </row>
    <row r="4" spans="1:18" s="3" customFormat="1" thickBot="1" x14ac:dyDescent="0.25">
      <c r="A4" s="2" t="s">
        <v>13</v>
      </c>
      <c r="B4" s="2" t="s">
        <v>0</v>
      </c>
      <c r="C4" s="2" t="s">
        <v>14</v>
      </c>
      <c r="D4" s="2" t="s">
        <v>1</v>
      </c>
      <c r="E4" s="2" t="s">
        <v>21</v>
      </c>
      <c r="F4" s="2" t="s">
        <v>2</v>
      </c>
      <c r="G4" s="10" t="s">
        <v>15</v>
      </c>
      <c r="H4" s="2" t="s">
        <v>4</v>
      </c>
      <c r="I4" s="2" t="s">
        <v>5</v>
      </c>
      <c r="J4" s="2"/>
      <c r="K4" s="2"/>
      <c r="L4" s="2"/>
      <c r="M4" s="2" t="s">
        <v>3</v>
      </c>
      <c r="N4" s="10" t="s">
        <v>16</v>
      </c>
      <c r="O4" s="2" t="s">
        <v>6</v>
      </c>
      <c r="P4" s="2" t="s">
        <v>7</v>
      </c>
    </row>
    <row r="5" spans="1:18" x14ac:dyDescent="0.2">
      <c r="A5" s="5">
        <v>1</v>
      </c>
      <c r="B5" s="5">
        <v>61454</v>
      </c>
      <c r="C5" s="5" t="s">
        <v>8</v>
      </c>
      <c r="D5" s="4" t="s">
        <v>9</v>
      </c>
      <c r="E5" s="9" t="s">
        <v>10</v>
      </c>
      <c r="F5" s="8">
        <v>92.6</v>
      </c>
      <c r="G5" s="5">
        <v>1550</v>
      </c>
      <c r="H5" s="11">
        <v>57.2</v>
      </c>
      <c r="I5" s="8">
        <v>42.8</v>
      </c>
      <c r="J5" s="6">
        <f>AVERAGE(H5:H12)</f>
        <v>78.237499999999997</v>
      </c>
      <c r="K5" s="7" t="s">
        <v>17</v>
      </c>
      <c r="L5" s="5"/>
      <c r="M5" s="8">
        <v>5.86</v>
      </c>
      <c r="N5" s="5">
        <v>98</v>
      </c>
      <c r="O5" s="11">
        <v>11.2</v>
      </c>
      <c r="P5" s="8">
        <v>88.8</v>
      </c>
      <c r="Q5" s="6">
        <f>AVERAGE(O5:O12)</f>
        <v>25.925000000000001</v>
      </c>
      <c r="R5" s="7" t="s">
        <v>17</v>
      </c>
    </row>
    <row r="6" spans="1:18" x14ac:dyDescent="0.2">
      <c r="A6" s="5">
        <v>2</v>
      </c>
      <c r="B6" s="5">
        <v>61454</v>
      </c>
      <c r="C6" s="5" t="s">
        <v>8</v>
      </c>
      <c r="D6" s="4" t="s">
        <v>9</v>
      </c>
      <c r="E6" s="9" t="s">
        <v>10</v>
      </c>
      <c r="F6" s="8">
        <v>89.5</v>
      </c>
      <c r="G6" s="5">
        <v>3128</v>
      </c>
      <c r="H6" s="11">
        <v>89.5</v>
      </c>
      <c r="I6" s="8">
        <v>10.5</v>
      </c>
      <c r="J6" s="12">
        <f>STDEV(H5:H12)</f>
        <v>10.175171111232366</v>
      </c>
      <c r="K6" s="13" t="s">
        <v>18</v>
      </c>
      <c r="L6" s="5"/>
      <c r="M6" s="8">
        <v>7.1</v>
      </c>
      <c r="N6" s="5">
        <v>248</v>
      </c>
      <c r="O6" s="11">
        <v>28.6</v>
      </c>
      <c r="P6" s="8">
        <v>71.400000000000006</v>
      </c>
      <c r="Q6" s="12">
        <f>STDEV(O5:O12)</f>
        <v>9.3591437337275352</v>
      </c>
      <c r="R6" s="13" t="s">
        <v>18</v>
      </c>
    </row>
    <row r="7" spans="1:18" ht="17" thickBot="1" x14ac:dyDescent="0.25">
      <c r="A7" s="5">
        <v>3</v>
      </c>
      <c r="B7" s="5">
        <v>61454</v>
      </c>
      <c r="C7" s="5" t="s">
        <v>8</v>
      </c>
      <c r="D7" s="4" t="s">
        <v>9</v>
      </c>
      <c r="E7" s="9" t="s">
        <v>10</v>
      </c>
      <c r="F7" s="8">
        <v>91.6</v>
      </c>
      <c r="G7" s="5">
        <v>2379</v>
      </c>
      <c r="H7" s="11">
        <v>74.900000000000006</v>
      </c>
      <c r="I7" s="8">
        <v>25.1</v>
      </c>
      <c r="J7" s="15">
        <f>J6/SQRT(8)</f>
        <v>3.5974662462429321</v>
      </c>
      <c r="K7" s="14" t="s">
        <v>24</v>
      </c>
      <c r="L7" s="5"/>
      <c r="M7" s="8">
        <v>5.66</v>
      </c>
      <c r="N7" s="5">
        <v>147</v>
      </c>
      <c r="O7" s="11">
        <v>12.2</v>
      </c>
      <c r="P7" s="8">
        <v>87.8</v>
      </c>
      <c r="Q7" s="15">
        <f>Q6/SQRT(8)</f>
        <v>3.3089570001091615</v>
      </c>
      <c r="R7" s="14" t="s">
        <v>24</v>
      </c>
    </row>
    <row r="8" spans="1:18" x14ac:dyDescent="0.2">
      <c r="A8" s="5">
        <v>1</v>
      </c>
      <c r="B8" s="5">
        <v>73342</v>
      </c>
      <c r="C8" s="5" t="s">
        <v>8</v>
      </c>
      <c r="D8" s="4" t="s">
        <v>9</v>
      </c>
      <c r="E8" s="9" t="s">
        <v>10</v>
      </c>
      <c r="F8" s="8">
        <v>89.4</v>
      </c>
      <c r="G8" s="5">
        <v>1738</v>
      </c>
      <c r="H8" s="11">
        <v>84.8</v>
      </c>
      <c r="I8" s="8">
        <v>15.2</v>
      </c>
      <c r="J8" s="5"/>
      <c r="K8" s="5"/>
      <c r="L8" s="5"/>
      <c r="M8" s="8">
        <v>7.61</v>
      </c>
      <c r="N8" s="5">
        <v>148</v>
      </c>
      <c r="O8" s="11">
        <v>25.7</v>
      </c>
      <c r="P8" s="8">
        <v>74.3</v>
      </c>
      <c r="Q8" s="5"/>
      <c r="R8" s="5"/>
    </row>
    <row r="9" spans="1:18" x14ac:dyDescent="0.2">
      <c r="A9" s="5">
        <v>1</v>
      </c>
      <c r="B9" s="5">
        <v>75120</v>
      </c>
      <c r="C9" s="5" t="s">
        <v>8</v>
      </c>
      <c r="D9" s="4" t="s">
        <v>9</v>
      </c>
      <c r="E9" s="9" t="s">
        <v>10</v>
      </c>
      <c r="F9" s="8">
        <v>86.7</v>
      </c>
      <c r="G9" s="5">
        <v>1048</v>
      </c>
      <c r="H9" s="11">
        <v>87.8</v>
      </c>
      <c r="I9" s="8">
        <v>12.2</v>
      </c>
      <c r="J9" s="5"/>
      <c r="K9" s="5"/>
      <c r="L9" s="5"/>
      <c r="M9" s="8">
        <v>10.9</v>
      </c>
      <c r="N9" s="5">
        <v>132</v>
      </c>
      <c r="O9" s="11">
        <v>34.1</v>
      </c>
      <c r="P9" s="8">
        <v>65.900000000000006</v>
      </c>
      <c r="Q9" s="5"/>
      <c r="R9" s="5"/>
    </row>
    <row r="10" spans="1:18" x14ac:dyDescent="0.2">
      <c r="A10" s="5">
        <v>2</v>
      </c>
      <c r="B10" s="5">
        <v>75120</v>
      </c>
      <c r="C10" s="5" t="s">
        <v>8</v>
      </c>
      <c r="D10" s="4" t="s">
        <v>9</v>
      </c>
      <c r="E10" s="9" t="s">
        <v>10</v>
      </c>
      <c r="F10" s="8">
        <v>85.8</v>
      </c>
      <c r="G10" s="5">
        <v>2217</v>
      </c>
      <c r="H10" s="11">
        <v>75.599999999999994</v>
      </c>
      <c r="I10" s="8">
        <v>24.4</v>
      </c>
      <c r="J10" s="5"/>
      <c r="K10" s="5"/>
      <c r="L10" s="5"/>
      <c r="M10" s="8">
        <v>10.5</v>
      </c>
      <c r="N10" s="5">
        <v>272</v>
      </c>
      <c r="O10" s="11">
        <v>30.5</v>
      </c>
      <c r="P10" s="8">
        <v>69.5</v>
      </c>
      <c r="Q10" s="5"/>
      <c r="R10" s="5"/>
    </row>
    <row r="11" spans="1:18" x14ac:dyDescent="0.2">
      <c r="A11" s="5">
        <v>3</v>
      </c>
      <c r="B11" s="5">
        <v>75119</v>
      </c>
      <c r="C11" s="5" t="s">
        <v>8</v>
      </c>
      <c r="D11" s="4" t="s">
        <v>9</v>
      </c>
      <c r="E11" s="9" t="s">
        <v>10</v>
      </c>
      <c r="F11" s="8">
        <v>89.3</v>
      </c>
      <c r="G11" s="5">
        <v>2103</v>
      </c>
      <c r="H11" s="11">
        <v>76.900000000000006</v>
      </c>
      <c r="I11" s="8">
        <v>23.1</v>
      </c>
      <c r="J11" s="5"/>
      <c r="K11" s="5"/>
      <c r="L11" s="5"/>
      <c r="M11" s="8">
        <v>9.08</v>
      </c>
      <c r="N11" s="5">
        <v>214</v>
      </c>
      <c r="O11" s="11">
        <v>29</v>
      </c>
      <c r="P11" s="8">
        <v>71</v>
      </c>
      <c r="Q11" s="5"/>
      <c r="R11" s="5"/>
    </row>
    <row r="12" spans="1:18" x14ac:dyDescent="0.2">
      <c r="A12" s="5">
        <v>4</v>
      </c>
      <c r="B12" s="5">
        <v>75119</v>
      </c>
      <c r="C12" s="5" t="s">
        <v>8</v>
      </c>
      <c r="D12" s="4" t="s">
        <v>9</v>
      </c>
      <c r="E12" s="9" t="s">
        <v>10</v>
      </c>
      <c r="F12" s="8">
        <v>88</v>
      </c>
      <c r="G12" s="5">
        <v>1421</v>
      </c>
      <c r="H12" s="11">
        <v>79.2</v>
      </c>
      <c r="I12" s="8">
        <v>20.8</v>
      </c>
      <c r="J12" s="5"/>
      <c r="K12" s="5"/>
      <c r="L12" s="5"/>
      <c r="M12" s="8">
        <v>10.5</v>
      </c>
      <c r="N12" s="5">
        <v>169</v>
      </c>
      <c r="O12" s="11">
        <v>36.1</v>
      </c>
      <c r="P12" s="8">
        <v>63.9</v>
      </c>
      <c r="Q12" s="5"/>
      <c r="R12" s="5"/>
    </row>
    <row r="13" spans="1:18" x14ac:dyDescent="0.2">
      <c r="A13" s="5">
        <v>4</v>
      </c>
      <c r="B13" s="5">
        <v>61454</v>
      </c>
      <c r="C13" s="5" t="s">
        <v>11</v>
      </c>
      <c r="D13" s="4" t="s">
        <v>9</v>
      </c>
      <c r="E13" s="9" t="s">
        <v>10</v>
      </c>
      <c r="F13" s="8">
        <v>92.6</v>
      </c>
      <c r="G13" s="5">
        <v>2297</v>
      </c>
      <c r="H13" s="8">
        <v>0</v>
      </c>
      <c r="I13" s="8">
        <v>100</v>
      </c>
      <c r="J13" s="5"/>
      <c r="K13" s="5"/>
      <c r="L13" s="5"/>
      <c r="M13" s="8">
        <v>6.17</v>
      </c>
      <c r="N13" s="5">
        <v>153</v>
      </c>
      <c r="O13" s="8">
        <v>0</v>
      </c>
      <c r="P13" s="8">
        <v>100</v>
      </c>
      <c r="Q13" s="5"/>
      <c r="R13" s="5"/>
    </row>
    <row r="14" spans="1:18" x14ac:dyDescent="0.2">
      <c r="A14" s="5">
        <v>5</v>
      </c>
      <c r="B14" s="5">
        <v>61454</v>
      </c>
      <c r="C14" s="5" t="s">
        <v>11</v>
      </c>
      <c r="D14" s="4" t="s">
        <v>9</v>
      </c>
      <c r="E14" s="9" t="s">
        <v>10</v>
      </c>
      <c r="F14" s="8">
        <v>92</v>
      </c>
      <c r="G14" s="5">
        <v>3923</v>
      </c>
      <c r="H14" s="8">
        <v>5.0999999999999997E-2</v>
      </c>
      <c r="I14" s="8">
        <v>99.9</v>
      </c>
      <c r="J14" s="5"/>
      <c r="K14" s="5"/>
      <c r="L14" s="5"/>
      <c r="M14" s="8">
        <v>7.67</v>
      </c>
      <c r="N14" s="5">
        <v>327</v>
      </c>
      <c r="O14" s="8">
        <v>0</v>
      </c>
      <c r="P14" s="8">
        <v>100</v>
      </c>
      <c r="Q14" s="5"/>
      <c r="R14" s="5"/>
    </row>
    <row r="15" spans="1:18" x14ac:dyDescent="0.2">
      <c r="A15" s="5">
        <v>6</v>
      </c>
      <c r="B15" s="5">
        <v>61454</v>
      </c>
      <c r="C15" s="5" t="s">
        <v>11</v>
      </c>
      <c r="D15" s="4" t="s">
        <v>9</v>
      </c>
      <c r="E15" s="9" t="s">
        <v>10</v>
      </c>
      <c r="F15" s="8">
        <v>93.3</v>
      </c>
      <c r="G15" s="5">
        <v>2274</v>
      </c>
      <c r="H15" s="8">
        <v>4.3999999999999997E-2</v>
      </c>
      <c r="I15" s="8">
        <v>100</v>
      </c>
      <c r="J15" s="5"/>
      <c r="K15" s="5"/>
      <c r="L15" s="5"/>
      <c r="M15" s="8">
        <v>6.2</v>
      </c>
      <c r="N15" s="5">
        <v>151</v>
      </c>
      <c r="O15" s="8">
        <v>0</v>
      </c>
      <c r="P15" s="8">
        <v>100</v>
      </c>
      <c r="Q15" s="5"/>
      <c r="R15" s="5"/>
    </row>
    <row r="16" spans="1:18" x14ac:dyDescent="0.2">
      <c r="A16" s="5">
        <v>2</v>
      </c>
      <c r="B16" s="5">
        <v>73342</v>
      </c>
      <c r="C16" s="5" t="s">
        <v>11</v>
      </c>
      <c r="D16" s="4" t="s">
        <v>9</v>
      </c>
      <c r="E16" s="9" t="s">
        <v>10</v>
      </c>
      <c r="F16" s="8">
        <v>89.4</v>
      </c>
      <c r="G16" s="5">
        <v>872</v>
      </c>
      <c r="H16" s="8">
        <v>0</v>
      </c>
      <c r="I16" s="8">
        <v>100</v>
      </c>
      <c r="J16" s="5"/>
      <c r="K16" s="5"/>
      <c r="L16" s="5"/>
      <c r="M16" s="8">
        <v>9.0299999999999994</v>
      </c>
      <c r="N16" s="5">
        <v>88</v>
      </c>
      <c r="O16" s="8">
        <v>0</v>
      </c>
      <c r="P16" s="8">
        <v>100</v>
      </c>
      <c r="Q16" s="5"/>
      <c r="R16" s="5"/>
    </row>
    <row r="17" spans="1:18" x14ac:dyDescent="0.2">
      <c r="A17" s="5">
        <v>5</v>
      </c>
      <c r="B17" s="5">
        <v>75119</v>
      </c>
      <c r="C17" s="5" t="s">
        <v>11</v>
      </c>
      <c r="D17" s="4" t="s">
        <v>9</v>
      </c>
      <c r="E17" s="9" t="s">
        <v>10</v>
      </c>
      <c r="F17" s="8">
        <v>92.5</v>
      </c>
      <c r="G17" s="5">
        <v>2061</v>
      </c>
      <c r="H17" s="8">
        <v>0.15</v>
      </c>
      <c r="I17" s="8">
        <v>99.9</v>
      </c>
      <c r="J17" s="5"/>
      <c r="K17" s="5"/>
      <c r="L17" s="5"/>
      <c r="M17" s="8">
        <v>6.1</v>
      </c>
      <c r="N17" s="5">
        <v>136</v>
      </c>
      <c r="O17" s="8">
        <v>0</v>
      </c>
      <c r="P17" s="8">
        <v>100</v>
      </c>
      <c r="Q17" s="5"/>
      <c r="R17" s="5"/>
    </row>
    <row r="18" spans="1:18" ht="17" thickBot="1" x14ac:dyDescent="0.25">
      <c r="A18" s="5"/>
      <c r="B18" s="5"/>
      <c r="C18" s="5"/>
      <c r="D18" s="4"/>
      <c r="E18" s="5"/>
      <c r="F18" s="8"/>
      <c r="G18" s="5"/>
      <c r="H18" s="8"/>
      <c r="I18" s="8"/>
      <c r="J18" s="5"/>
      <c r="K18" s="5"/>
      <c r="L18" s="5"/>
      <c r="M18" s="8"/>
      <c r="N18" s="5"/>
      <c r="O18" s="8"/>
      <c r="P18" s="8"/>
      <c r="Q18" s="5"/>
      <c r="R18" s="5"/>
    </row>
    <row r="19" spans="1:18" x14ac:dyDescent="0.2">
      <c r="A19" s="5">
        <v>1</v>
      </c>
      <c r="B19" s="5">
        <v>61454</v>
      </c>
      <c r="C19" s="5" t="s">
        <v>8</v>
      </c>
      <c r="D19" s="4" t="s">
        <v>9</v>
      </c>
      <c r="E19" s="9" t="s">
        <v>12</v>
      </c>
      <c r="F19" s="8">
        <v>93.6</v>
      </c>
      <c r="G19" s="5">
        <v>2957</v>
      </c>
      <c r="H19" s="11">
        <v>61.7</v>
      </c>
      <c r="I19" s="8">
        <v>38.299999999999997</v>
      </c>
      <c r="J19" s="6">
        <f>AVERAGE(H19:H26)</f>
        <v>80.012500000000003</v>
      </c>
      <c r="K19" s="7" t="s">
        <v>17</v>
      </c>
      <c r="L19" s="5"/>
      <c r="M19" s="8">
        <v>5.41</v>
      </c>
      <c r="N19" s="5">
        <v>171</v>
      </c>
      <c r="O19" s="11">
        <v>2.92</v>
      </c>
      <c r="P19" s="8">
        <v>97.1</v>
      </c>
      <c r="Q19" s="6">
        <f>AVERAGE(O19:O26)</f>
        <v>12.907500000000001</v>
      </c>
      <c r="R19" s="7" t="s">
        <v>17</v>
      </c>
    </row>
    <row r="20" spans="1:18" x14ac:dyDescent="0.2">
      <c r="A20" s="5">
        <v>2</v>
      </c>
      <c r="B20" s="5">
        <v>61454</v>
      </c>
      <c r="C20" s="5" t="s">
        <v>8</v>
      </c>
      <c r="D20" s="4" t="s">
        <v>9</v>
      </c>
      <c r="E20" s="9" t="s">
        <v>12</v>
      </c>
      <c r="F20" s="8">
        <v>93.3</v>
      </c>
      <c r="G20" s="5">
        <v>1446</v>
      </c>
      <c r="H20" s="11">
        <v>87</v>
      </c>
      <c r="I20" s="8">
        <v>13</v>
      </c>
      <c r="J20" s="12">
        <f>STDEV(H19:H26)</f>
        <v>9.2319998607327936</v>
      </c>
      <c r="K20" s="13" t="s">
        <v>18</v>
      </c>
      <c r="L20" s="5"/>
      <c r="M20" s="8">
        <v>4.84</v>
      </c>
      <c r="N20" s="5">
        <v>75</v>
      </c>
      <c r="O20" s="11">
        <v>5.33</v>
      </c>
      <c r="P20" s="8">
        <v>94.7</v>
      </c>
      <c r="Q20" s="12">
        <f>STDEV(O19:O26)</f>
        <v>7.8363890190024925</v>
      </c>
      <c r="R20" s="13" t="s">
        <v>18</v>
      </c>
    </row>
    <row r="21" spans="1:18" ht="17" thickBot="1" x14ac:dyDescent="0.25">
      <c r="A21" s="5">
        <v>3</v>
      </c>
      <c r="B21" s="5">
        <v>61454</v>
      </c>
      <c r="C21" s="5" t="s">
        <v>8</v>
      </c>
      <c r="D21" s="4" t="s">
        <v>9</v>
      </c>
      <c r="E21" s="9" t="s">
        <v>12</v>
      </c>
      <c r="F21" s="8">
        <v>92.3</v>
      </c>
      <c r="G21" s="5">
        <v>2310</v>
      </c>
      <c r="H21" s="11">
        <v>84.3</v>
      </c>
      <c r="I21" s="8">
        <v>15.7</v>
      </c>
      <c r="J21" s="15">
        <f>J20/SQRT(8)</f>
        <v>3.2640048527187102</v>
      </c>
      <c r="K21" s="14" t="s">
        <v>24</v>
      </c>
      <c r="L21" s="5"/>
      <c r="M21" s="8">
        <v>6.35</v>
      </c>
      <c r="N21" s="5">
        <v>159</v>
      </c>
      <c r="O21" s="11">
        <v>8.81</v>
      </c>
      <c r="P21" s="8">
        <v>91.2</v>
      </c>
      <c r="Q21" s="15">
        <f>Q20/SQRT(8)</f>
        <v>2.7705819076762292</v>
      </c>
      <c r="R21" s="14" t="s">
        <v>24</v>
      </c>
    </row>
    <row r="22" spans="1:18" x14ac:dyDescent="0.2">
      <c r="A22" s="5">
        <v>1</v>
      </c>
      <c r="B22" s="5">
        <v>73342</v>
      </c>
      <c r="C22" s="5" t="s">
        <v>8</v>
      </c>
      <c r="D22" s="4" t="s">
        <v>9</v>
      </c>
      <c r="E22" s="9" t="s">
        <v>12</v>
      </c>
      <c r="F22" s="8">
        <v>91.4</v>
      </c>
      <c r="G22" s="5">
        <v>2377</v>
      </c>
      <c r="H22" s="11">
        <v>84.5</v>
      </c>
      <c r="I22" s="8">
        <v>15.5</v>
      </c>
      <c r="J22" s="5"/>
      <c r="K22" s="5"/>
      <c r="L22" s="5"/>
      <c r="M22" s="8">
        <v>6.88</v>
      </c>
      <c r="N22" s="5">
        <v>179</v>
      </c>
      <c r="O22" s="11">
        <v>12.3</v>
      </c>
      <c r="P22" s="8">
        <v>87.7</v>
      </c>
      <c r="Q22" s="5"/>
      <c r="R22" s="5"/>
    </row>
    <row r="23" spans="1:18" x14ac:dyDescent="0.2">
      <c r="A23" s="5">
        <v>1</v>
      </c>
      <c r="B23" s="5">
        <v>75120</v>
      </c>
      <c r="C23" s="5" t="s">
        <v>8</v>
      </c>
      <c r="D23" s="4" t="s">
        <v>9</v>
      </c>
      <c r="E23" s="9" t="s">
        <v>12</v>
      </c>
      <c r="F23" s="8">
        <v>92.4</v>
      </c>
      <c r="G23" s="5">
        <v>2570</v>
      </c>
      <c r="H23" s="11">
        <v>88.9</v>
      </c>
      <c r="I23" s="8">
        <v>11.1</v>
      </c>
      <c r="J23" s="5"/>
      <c r="K23" s="5"/>
      <c r="L23" s="5"/>
      <c r="M23" s="8">
        <v>5.61</v>
      </c>
      <c r="N23" s="5">
        <v>156</v>
      </c>
      <c r="O23" s="11">
        <v>24.4</v>
      </c>
      <c r="P23" s="8">
        <v>75.599999999999994</v>
      </c>
      <c r="Q23" s="5"/>
      <c r="R23" s="5"/>
    </row>
    <row r="24" spans="1:18" x14ac:dyDescent="0.2">
      <c r="A24" s="5">
        <v>2</v>
      </c>
      <c r="B24" s="5">
        <v>75120</v>
      </c>
      <c r="C24" s="5" t="s">
        <v>8</v>
      </c>
      <c r="D24" s="4" t="s">
        <v>9</v>
      </c>
      <c r="E24" s="9" t="s">
        <v>12</v>
      </c>
      <c r="F24" s="8">
        <v>88.6</v>
      </c>
      <c r="G24" s="5">
        <v>3735</v>
      </c>
      <c r="H24" s="11">
        <v>71</v>
      </c>
      <c r="I24" s="8">
        <v>29</v>
      </c>
      <c r="J24" s="5"/>
      <c r="K24" s="5"/>
      <c r="L24" s="5"/>
      <c r="M24" s="8">
        <v>8.4700000000000006</v>
      </c>
      <c r="N24" s="5">
        <v>357</v>
      </c>
      <c r="O24" s="11">
        <v>23.8</v>
      </c>
      <c r="P24" s="8">
        <v>76.2</v>
      </c>
      <c r="Q24" s="5"/>
      <c r="R24" s="5"/>
    </row>
    <row r="25" spans="1:18" x14ac:dyDescent="0.2">
      <c r="A25" s="5">
        <v>3</v>
      </c>
      <c r="B25" s="5">
        <v>75119</v>
      </c>
      <c r="C25" s="5" t="s">
        <v>8</v>
      </c>
      <c r="D25" s="4" t="s">
        <v>9</v>
      </c>
      <c r="E25" s="9" t="s">
        <v>12</v>
      </c>
      <c r="F25" s="8">
        <v>92.4</v>
      </c>
      <c r="G25" s="5">
        <v>4039</v>
      </c>
      <c r="H25" s="11">
        <v>79.099999999999994</v>
      </c>
      <c r="I25" s="8">
        <v>20.9</v>
      </c>
      <c r="J25" s="5"/>
      <c r="K25" s="5"/>
      <c r="L25" s="5"/>
      <c r="M25" s="8">
        <v>6.36</v>
      </c>
      <c r="N25" s="5">
        <v>278</v>
      </c>
      <c r="O25" s="11">
        <v>14.4</v>
      </c>
      <c r="P25" s="8">
        <v>85.6</v>
      </c>
      <c r="Q25" s="5"/>
      <c r="R25" s="5"/>
    </row>
    <row r="26" spans="1:18" x14ac:dyDescent="0.2">
      <c r="A26" s="5">
        <v>4</v>
      </c>
      <c r="B26" s="5">
        <v>75119</v>
      </c>
      <c r="C26" s="5" t="s">
        <v>8</v>
      </c>
      <c r="D26" s="4" t="s">
        <v>9</v>
      </c>
      <c r="E26" s="9" t="s">
        <v>12</v>
      </c>
      <c r="F26" s="8">
        <v>89.4</v>
      </c>
      <c r="G26" s="5">
        <v>1915</v>
      </c>
      <c r="H26" s="11">
        <v>83.6</v>
      </c>
      <c r="I26" s="8">
        <v>16.399999999999999</v>
      </c>
      <c r="J26" s="5"/>
      <c r="K26" s="5"/>
      <c r="L26" s="5"/>
      <c r="M26" s="8">
        <v>9.5299999999999994</v>
      </c>
      <c r="N26" s="5">
        <v>204</v>
      </c>
      <c r="O26" s="11">
        <v>11.3</v>
      </c>
      <c r="P26" s="8">
        <v>88.7</v>
      </c>
      <c r="Q26" s="5"/>
      <c r="R26" s="5"/>
    </row>
    <row r="27" spans="1:18" x14ac:dyDescent="0.2">
      <c r="A27" s="5">
        <v>4</v>
      </c>
      <c r="B27" s="5">
        <v>61454</v>
      </c>
      <c r="C27" s="5" t="s">
        <v>11</v>
      </c>
      <c r="D27" s="4" t="s">
        <v>9</v>
      </c>
      <c r="E27" s="9" t="s">
        <v>12</v>
      </c>
      <c r="F27" s="8">
        <v>94.2</v>
      </c>
      <c r="G27" s="5">
        <v>3169</v>
      </c>
      <c r="H27" s="8">
        <v>3.2000000000000001E-2</v>
      </c>
      <c r="I27" s="8">
        <v>100</v>
      </c>
      <c r="J27" s="5"/>
      <c r="K27" s="5"/>
      <c r="L27" s="5"/>
      <c r="M27" s="8">
        <v>5.29</v>
      </c>
      <c r="N27" s="5">
        <v>178</v>
      </c>
      <c r="O27" s="8">
        <v>0</v>
      </c>
      <c r="P27" s="8">
        <v>100</v>
      </c>
      <c r="Q27" s="5"/>
      <c r="R27" s="5"/>
    </row>
    <row r="28" spans="1:18" x14ac:dyDescent="0.2">
      <c r="A28" s="5">
        <v>5</v>
      </c>
      <c r="B28" s="5">
        <v>61454</v>
      </c>
      <c r="C28" s="5" t="s">
        <v>11</v>
      </c>
      <c r="D28" s="4" t="s">
        <v>9</v>
      </c>
      <c r="E28" s="9" t="s">
        <v>12</v>
      </c>
      <c r="F28" s="8">
        <v>95.7</v>
      </c>
      <c r="G28" s="5">
        <v>4658</v>
      </c>
      <c r="H28" s="8">
        <v>2.1000000000000001E-2</v>
      </c>
      <c r="I28" s="8">
        <v>100</v>
      </c>
      <c r="J28" s="5"/>
      <c r="K28" s="5"/>
      <c r="L28" s="5"/>
      <c r="M28" s="8">
        <v>3.86</v>
      </c>
      <c r="N28" s="5">
        <v>188</v>
      </c>
      <c r="O28" s="8">
        <v>0</v>
      </c>
      <c r="P28" s="8">
        <v>100</v>
      </c>
      <c r="Q28" s="5"/>
      <c r="R28" s="5"/>
    </row>
    <row r="29" spans="1:18" x14ac:dyDescent="0.2">
      <c r="A29" s="5">
        <v>6</v>
      </c>
      <c r="B29" s="5">
        <v>61454</v>
      </c>
      <c r="C29" s="5" t="s">
        <v>11</v>
      </c>
      <c r="D29" s="4" t="s">
        <v>9</v>
      </c>
      <c r="E29" s="9" t="s">
        <v>12</v>
      </c>
      <c r="F29" s="8">
        <v>93.7</v>
      </c>
      <c r="G29" s="5">
        <v>4094</v>
      </c>
      <c r="H29" s="8">
        <v>0.15</v>
      </c>
      <c r="I29" s="8">
        <v>99.9</v>
      </c>
      <c r="J29" s="5"/>
      <c r="K29" s="5"/>
      <c r="L29" s="5"/>
      <c r="M29" s="8">
        <v>5.08</v>
      </c>
      <c r="N29" s="5">
        <v>222</v>
      </c>
      <c r="O29" s="8">
        <v>3.6</v>
      </c>
      <c r="P29" s="8">
        <v>96.4</v>
      </c>
      <c r="Q29" s="5"/>
      <c r="R29" s="5"/>
    </row>
    <row r="30" spans="1:18" x14ac:dyDescent="0.2">
      <c r="A30" s="5">
        <v>2</v>
      </c>
      <c r="B30" s="5">
        <v>73342</v>
      </c>
      <c r="C30" s="5" t="s">
        <v>11</v>
      </c>
      <c r="D30" s="4" t="s">
        <v>9</v>
      </c>
      <c r="E30" s="9" t="s">
        <v>12</v>
      </c>
      <c r="F30" s="8">
        <v>91.4</v>
      </c>
      <c r="G30" s="5">
        <v>2555</v>
      </c>
      <c r="H30" s="8">
        <v>7.8E-2</v>
      </c>
      <c r="I30" s="8">
        <v>99.9</v>
      </c>
      <c r="J30" s="5"/>
      <c r="K30" s="5"/>
      <c r="L30" s="5"/>
      <c r="M30" s="8">
        <v>6.55</v>
      </c>
      <c r="N30" s="5">
        <v>183</v>
      </c>
      <c r="O30" s="8">
        <v>0.55000000000000004</v>
      </c>
      <c r="P30" s="8">
        <v>99.5</v>
      </c>
      <c r="Q30" s="5"/>
      <c r="R30" s="5"/>
    </row>
    <row r="31" spans="1:18" x14ac:dyDescent="0.2">
      <c r="A31" s="5">
        <v>5</v>
      </c>
      <c r="B31" s="5">
        <v>75119</v>
      </c>
      <c r="C31" s="5" t="s">
        <v>11</v>
      </c>
      <c r="D31" s="4" t="s">
        <v>9</v>
      </c>
      <c r="E31" s="9" t="s">
        <v>12</v>
      </c>
      <c r="F31" s="8">
        <v>93.4</v>
      </c>
      <c r="G31" s="5">
        <v>2179</v>
      </c>
      <c r="H31" s="8">
        <v>0.14000000000000001</v>
      </c>
      <c r="I31" s="8">
        <v>99.9</v>
      </c>
      <c r="J31" s="5"/>
      <c r="K31" s="5"/>
      <c r="L31" s="5"/>
      <c r="M31" s="8">
        <v>5.4</v>
      </c>
      <c r="N31" s="5">
        <v>126</v>
      </c>
      <c r="O31" s="8">
        <v>0</v>
      </c>
      <c r="P31" s="8">
        <v>100</v>
      </c>
      <c r="Q31" s="5"/>
      <c r="R31" s="5"/>
    </row>
    <row r="32" spans="1:18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5:5" x14ac:dyDescent="0.2">
      <c r="E33" s="5"/>
    </row>
  </sheetData>
  <mergeCells count="2">
    <mergeCell ref="F3:K3"/>
    <mergeCell ref="M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3"/>
  <sheetViews>
    <sheetView workbookViewId="0">
      <selection activeCell="Q17" sqref="Q17"/>
    </sheetView>
  </sheetViews>
  <sheetFormatPr baseColWidth="10" defaultColWidth="11" defaultRowHeight="16" x14ac:dyDescent="0.2"/>
  <sheetData>
    <row r="1" spans="1:18" x14ac:dyDescent="0.2">
      <c r="A1" s="1" t="s">
        <v>20</v>
      </c>
    </row>
    <row r="3" spans="1:18" s="3" customFormat="1" ht="16" customHeight="1" x14ac:dyDescent="0.2">
      <c r="F3" s="19" t="s">
        <v>22</v>
      </c>
      <c r="G3" s="19"/>
      <c r="H3" s="19"/>
      <c r="I3" s="19"/>
      <c r="J3" s="19"/>
      <c r="K3" s="19"/>
      <c r="M3" s="19" t="s">
        <v>23</v>
      </c>
      <c r="N3" s="19"/>
      <c r="O3" s="19"/>
      <c r="P3" s="19"/>
      <c r="Q3" s="19"/>
      <c r="R3" s="19"/>
    </row>
    <row r="4" spans="1:18" s="3" customFormat="1" thickBot="1" x14ac:dyDescent="0.25">
      <c r="A4" s="2" t="s">
        <v>13</v>
      </c>
      <c r="B4" s="2" t="s">
        <v>0</v>
      </c>
      <c r="C4" s="2" t="s">
        <v>14</v>
      </c>
      <c r="D4" s="2" t="s">
        <v>1</v>
      </c>
      <c r="E4" s="2" t="s">
        <v>21</v>
      </c>
      <c r="F4" s="2" t="s">
        <v>2</v>
      </c>
      <c r="G4" s="10" t="s">
        <v>15</v>
      </c>
      <c r="H4" s="2" t="s">
        <v>4</v>
      </c>
      <c r="I4" s="2" t="s">
        <v>5</v>
      </c>
      <c r="J4" s="2"/>
      <c r="K4" s="2"/>
      <c r="L4" s="2"/>
      <c r="M4" s="2" t="s">
        <v>3</v>
      </c>
      <c r="N4" s="10" t="s">
        <v>16</v>
      </c>
      <c r="O4" s="2" t="s">
        <v>6</v>
      </c>
      <c r="P4" s="2" t="s">
        <v>7</v>
      </c>
    </row>
    <row r="5" spans="1:18" x14ac:dyDescent="0.2">
      <c r="A5" s="5">
        <v>1</v>
      </c>
      <c r="B5" s="5">
        <v>75118</v>
      </c>
      <c r="C5" s="5" t="s">
        <v>8</v>
      </c>
      <c r="D5" s="4" t="s">
        <v>9</v>
      </c>
      <c r="E5" s="9" t="s">
        <v>10</v>
      </c>
      <c r="F5" s="8">
        <v>87.3</v>
      </c>
      <c r="G5" s="5">
        <v>445</v>
      </c>
      <c r="H5" s="11">
        <v>96.2</v>
      </c>
      <c r="I5" s="8">
        <v>3.82</v>
      </c>
      <c r="J5" s="6">
        <f>AVERAGE(H5:H7)</f>
        <v>95.966666666666654</v>
      </c>
      <c r="K5" s="17" t="s">
        <v>17</v>
      </c>
      <c r="L5" s="5"/>
      <c r="M5" s="8">
        <v>10.6</v>
      </c>
      <c r="N5" s="5">
        <v>54</v>
      </c>
      <c r="O5" s="11">
        <v>96.3</v>
      </c>
      <c r="P5" s="8">
        <v>3.7</v>
      </c>
      <c r="Q5" s="6">
        <f>AVERAGE(O5:O7)</f>
        <v>92.833333333333329</v>
      </c>
      <c r="R5" s="17" t="s">
        <v>17</v>
      </c>
    </row>
    <row r="6" spans="1:18" x14ac:dyDescent="0.2">
      <c r="A6" s="5">
        <v>2</v>
      </c>
      <c r="B6" s="5">
        <v>75118</v>
      </c>
      <c r="C6" s="5" t="s">
        <v>8</v>
      </c>
      <c r="D6" s="4" t="s">
        <v>9</v>
      </c>
      <c r="E6" s="9" t="s">
        <v>10</v>
      </c>
      <c r="F6" s="8">
        <v>86.9</v>
      </c>
      <c r="G6" s="5">
        <v>762</v>
      </c>
      <c r="H6" s="11">
        <v>95.7</v>
      </c>
      <c r="I6" s="8">
        <v>4.33</v>
      </c>
      <c r="J6" s="12">
        <f>STDEV(H5:H7)</f>
        <v>0.2516611478423581</v>
      </c>
      <c r="K6" s="18" t="s">
        <v>18</v>
      </c>
      <c r="L6" s="5"/>
      <c r="M6" s="8">
        <v>7.87</v>
      </c>
      <c r="N6" s="5">
        <v>69</v>
      </c>
      <c r="O6" s="11">
        <v>91.3</v>
      </c>
      <c r="P6" s="8">
        <v>8.6999999999999993</v>
      </c>
      <c r="Q6" s="12">
        <f>STDEV(O5:O7)</f>
        <v>3.0088757590391326</v>
      </c>
      <c r="R6" s="18" t="s">
        <v>18</v>
      </c>
    </row>
    <row r="7" spans="1:18" ht="17" thickBot="1" x14ac:dyDescent="0.25">
      <c r="A7" s="5">
        <v>3</v>
      </c>
      <c r="B7" s="5">
        <v>75118</v>
      </c>
      <c r="C7" s="5" t="s">
        <v>8</v>
      </c>
      <c r="D7" s="4" t="s">
        <v>9</v>
      </c>
      <c r="E7" s="9" t="s">
        <v>10</v>
      </c>
      <c r="F7" s="8">
        <v>87.3</v>
      </c>
      <c r="G7" s="5">
        <v>744</v>
      </c>
      <c r="H7" s="11">
        <v>96</v>
      </c>
      <c r="I7" s="8">
        <v>4.03</v>
      </c>
      <c r="J7" s="15">
        <f>J6/SQRT(3)</f>
        <v>0.14529663145135566</v>
      </c>
      <c r="K7" s="16" t="s">
        <v>24</v>
      </c>
      <c r="L7" s="5"/>
      <c r="M7" s="8">
        <v>9.0399999999999991</v>
      </c>
      <c r="N7" s="5">
        <v>77</v>
      </c>
      <c r="O7" s="11">
        <v>90.9</v>
      </c>
      <c r="P7" s="8">
        <v>9.09</v>
      </c>
      <c r="Q7" s="15">
        <f>Q6/SQRT(3)</f>
        <v>1.737175229439383</v>
      </c>
      <c r="R7" s="16" t="s">
        <v>24</v>
      </c>
    </row>
    <row r="8" spans="1:18" x14ac:dyDescent="0.2">
      <c r="A8" s="5">
        <v>4</v>
      </c>
      <c r="B8" s="5">
        <v>75118</v>
      </c>
      <c r="C8" s="5" t="s">
        <v>11</v>
      </c>
      <c r="D8" s="4" t="s">
        <v>9</v>
      </c>
      <c r="E8" s="9" t="s">
        <v>10</v>
      </c>
      <c r="F8" s="8">
        <v>90.7</v>
      </c>
      <c r="G8" s="5">
        <v>771</v>
      </c>
      <c r="H8" s="8">
        <v>0</v>
      </c>
      <c r="I8" s="8">
        <v>100</v>
      </c>
      <c r="J8" s="5"/>
      <c r="K8" s="5"/>
      <c r="L8" s="5"/>
      <c r="M8" s="8">
        <v>8</v>
      </c>
      <c r="N8" s="5">
        <v>68</v>
      </c>
      <c r="O8" s="8">
        <v>1.47</v>
      </c>
      <c r="P8" s="8">
        <v>98.5</v>
      </c>
      <c r="Q8" s="5"/>
      <c r="R8" s="5"/>
    </row>
    <row r="9" spans="1:18" ht="17" thickBot="1" x14ac:dyDescent="0.25">
      <c r="A9" s="5"/>
      <c r="B9" s="5"/>
      <c r="C9" s="5"/>
      <c r="D9" s="4"/>
      <c r="E9" s="9"/>
      <c r="F9" s="8"/>
      <c r="G9" s="5"/>
      <c r="H9" s="8"/>
      <c r="I9" s="8"/>
      <c r="J9" s="5"/>
      <c r="K9" s="5"/>
      <c r="L9" s="5"/>
      <c r="M9" s="8"/>
      <c r="N9" s="5"/>
      <c r="O9" s="8"/>
      <c r="P9" s="8"/>
      <c r="Q9" s="5"/>
      <c r="R9" s="5"/>
    </row>
    <row r="10" spans="1:18" x14ac:dyDescent="0.2">
      <c r="A10" s="5">
        <v>1</v>
      </c>
      <c r="B10" s="5">
        <v>75118</v>
      </c>
      <c r="C10" s="5" t="s">
        <v>8</v>
      </c>
      <c r="D10" s="4" t="s">
        <v>9</v>
      </c>
      <c r="E10" s="9" t="s">
        <v>12</v>
      </c>
      <c r="F10" s="8">
        <v>90.7</v>
      </c>
      <c r="G10" s="5">
        <v>1715</v>
      </c>
      <c r="H10" s="11">
        <v>95</v>
      </c>
      <c r="I10" s="8">
        <v>5.01</v>
      </c>
      <c r="J10" s="6">
        <f>AVERAGE(H10:H12)</f>
        <v>94.066666666666663</v>
      </c>
      <c r="K10" s="17" t="s">
        <v>17</v>
      </c>
      <c r="L10" s="5"/>
      <c r="M10" s="8">
        <v>7.3</v>
      </c>
      <c r="N10" s="5">
        <v>138</v>
      </c>
      <c r="O10" s="11">
        <v>89.1</v>
      </c>
      <c r="P10" s="8">
        <v>10.9</v>
      </c>
      <c r="Q10" s="6">
        <f>AVERAGE(O10:O12)</f>
        <v>81.86666666666666</v>
      </c>
      <c r="R10" s="17" t="s">
        <v>17</v>
      </c>
    </row>
    <row r="11" spans="1:18" x14ac:dyDescent="0.2">
      <c r="A11" s="5">
        <v>2</v>
      </c>
      <c r="B11" s="5">
        <v>75118</v>
      </c>
      <c r="C11" s="5" t="s">
        <v>8</v>
      </c>
      <c r="D11" s="4" t="s">
        <v>9</v>
      </c>
      <c r="E11" s="9" t="s">
        <v>12</v>
      </c>
      <c r="F11" s="8">
        <v>90.1</v>
      </c>
      <c r="G11" s="5">
        <v>1670</v>
      </c>
      <c r="H11" s="11">
        <v>92.6</v>
      </c>
      <c r="I11" s="8">
        <v>7.43</v>
      </c>
      <c r="J11" s="12">
        <f>STDEV(H10:H12)</f>
        <v>1.2858201014657293</v>
      </c>
      <c r="K11" s="18" t="s">
        <v>18</v>
      </c>
      <c r="L11" s="5"/>
      <c r="M11" s="8">
        <v>7.87</v>
      </c>
      <c r="N11" s="5">
        <v>146</v>
      </c>
      <c r="O11" s="11">
        <v>71.900000000000006</v>
      </c>
      <c r="P11" s="8">
        <v>28.1</v>
      </c>
      <c r="Q11" s="12">
        <f>STDEV(O10:O12)</f>
        <v>8.9198280999878712</v>
      </c>
      <c r="R11" s="18" t="s">
        <v>18</v>
      </c>
    </row>
    <row r="12" spans="1:18" ht="17" thickBot="1" x14ac:dyDescent="0.25">
      <c r="A12" s="5">
        <v>3</v>
      </c>
      <c r="B12" s="5">
        <v>75118</v>
      </c>
      <c r="C12" s="5" t="s">
        <v>8</v>
      </c>
      <c r="D12" s="4" t="s">
        <v>9</v>
      </c>
      <c r="E12" s="9" t="s">
        <v>12</v>
      </c>
      <c r="F12" s="8">
        <v>90.1</v>
      </c>
      <c r="G12" s="5">
        <v>1397</v>
      </c>
      <c r="H12" s="11">
        <v>94.6</v>
      </c>
      <c r="I12" s="8">
        <v>5.37</v>
      </c>
      <c r="J12" s="15">
        <f>J11/SQRT(3)</f>
        <v>0.74236858171067077</v>
      </c>
      <c r="K12" s="16" t="s">
        <v>24</v>
      </c>
      <c r="L12" s="5"/>
      <c r="M12" s="8">
        <v>7.54</v>
      </c>
      <c r="N12" s="5">
        <v>117</v>
      </c>
      <c r="O12" s="11">
        <v>84.6</v>
      </c>
      <c r="P12" s="8">
        <v>15.4</v>
      </c>
      <c r="Q12" s="15">
        <f>Q11/SQRT(3)</f>
        <v>5.1498651546531855</v>
      </c>
      <c r="R12" s="16" t="s">
        <v>24</v>
      </c>
    </row>
    <row r="13" spans="1:18" x14ac:dyDescent="0.2">
      <c r="A13" s="5">
        <v>4</v>
      </c>
      <c r="B13" s="5">
        <v>75118</v>
      </c>
      <c r="C13" s="5" t="s">
        <v>11</v>
      </c>
      <c r="D13" s="4" t="s">
        <v>9</v>
      </c>
      <c r="E13" s="9" t="s">
        <v>12</v>
      </c>
      <c r="F13" s="8">
        <v>90.9</v>
      </c>
      <c r="G13" s="5">
        <v>746</v>
      </c>
      <c r="H13" s="8">
        <v>0</v>
      </c>
      <c r="I13" s="8">
        <v>100</v>
      </c>
      <c r="J13" s="5"/>
      <c r="K13" s="5"/>
      <c r="L13" s="5"/>
      <c r="M13" s="8">
        <v>8.65</v>
      </c>
      <c r="N13" s="5">
        <v>71</v>
      </c>
      <c r="O13" s="8">
        <v>1.41</v>
      </c>
      <c r="P13" s="8">
        <v>98.6</v>
      </c>
      <c r="Q13" s="5"/>
      <c r="R13" s="5"/>
    </row>
  </sheetData>
  <sortState xmlns:xlrd2="http://schemas.microsoft.com/office/spreadsheetml/2017/richdata2" ref="A5:R12">
    <sortCondition ref="E5:E12"/>
  </sortState>
  <mergeCells count="2">
    <mergeCell ref="F3:K3"/>
    <mergeCell ref="M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2C</vt:lpstr>
      <vt:lpstr>Figure 2E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 Frye</dc:creator>
  <cp:lastModifiedBy>Taija Mäkinen</cp:lastModifiedBy>
  <dcterms:created xsi:type="dcterms:W3CDTF">2020-04-20T08:35:02Z</dcterms:created>
  <dcterms:modified xsi:type="dcterms:W3CDTF">2022-07-16T12:21:21Z</dcterms:modified>
</cp:coreProperties>
</file>