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mcandrews/Documents/CRISPR Manuscript Figures/"/>
    </mc:Choice>
  </mc:AlternateContent>
  <xr:revisionPtr revIDLastSave="0" documentId="13_ncr:1_{AE007422-0685-EE49-98D7-B5D0CC2D8D8D}" xr6:coauthVersionLast="36" xr6:coauthVersionMax="36" xr10:uidLastSave="{00000000-0000-0000-0000-000000000000}"/>
  <bookViews>
    <workbookView xWindow="34060" yWindow="3020" windowWidth="28740" windowHeight="16120" xr2:uid="{DAA7DDC9-F3F0-E941-A3B7-7AE398686B9A}"/>
  </bookViews>
  <sheets>
    <sheet name="Figure 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24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43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33" i="4"/>
  <c r="O33" i="4"/>
  <c r="P33" i="4"/>
  <c r="N34" i="4"/>
  <c r="O34" i="4"/>
  <c r="P34" i="4"/>
  <c r="N35" i="4"/>
  <c r="O35" i="4"/>
  <c r="P35" i="4"/>
  <c r="N36" i="4"/>
  <c r="O36" i="4"/>
  <c r="P36" i="4"/>
  <c r="N37" i="4"/>
  <c r="O37" i="4"/>
  <c r="P37" i="4"/>
  <c r="N38" i="4"/>
  <c r="O38" i="4"/>
  <c r="P38" i="4"/>
  <c r="O24" i="4"/>
  <c r="P24" i="4"/>
  <c r="N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L24" i="4"/>
  <c r="M24" i="4"/>
  <c r="K24" i="4"/>
  <c r="H25" i="4"/>
  <c r="I25" i="4"/>
  <c r="J25" i="4"/>
  <c r="H26" i="4"/>
  <c r="I26" i="4"/>
  <c r="J26" i="4"/>
  <c r="H27" i="4"/>
  <c r="I27" i="4"/>
  <c r="J27" i="4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J24" i="4"/>
  <c r="I24" i="4"/>
  <c r="H24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L43" i="4"/>
  <c r="M43" i="4"/>
  <c r="K43" i="4"/>
  <c r="H47" i="4"/>
  <c r="H44" i="4"/>
  <c r="I44" i="4"/>
  <c r="J44" i="4"/>
  <c r="H45" i="4"/>
  <c r="I45" i="4"/>
  <c r="J45" i="4"/>
  <c r="H46" i="4"/>
  <c r="I46" i="4"/>
  <c r="J46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H56" i="4"/>
  <c r="I56" i="4"/>
  <c r="J56" i="4"/>
  <c r="H57" i="4"/>
  <c r="I57" i="4"/>
  <c r="J57" i="4"/>
  <c r="I43" i="4"/>
  <c r="J43" i="4"/>
  <c r="H43" i="4"/>
  <c r="J5" i="4" l="1"/>
  <c r="I5" i="4"/>
  <c r="H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</calcChain>
</file>

<file path=xl/sharedStrings.xml><?xml version="1.0" encoding="utf-8"?>
<sst xmlns="http://schemas.openxmlformats.org/spreadsheetml/2006/main" count="69" uniqueCount="33">
  <si>
    <t>CT, cas9</t>
  </si>
  <si>
    <t>CT, 18s</t>
  </si>
  <si>
    <t>CT, KrasG12D</t>
  </si>
  <si>
    <t>Exosomes + Exo-Fect + vector control mouse 1</t>
  </si>
  <si>
    <t>Exosomes + Exo-Fect + vector control mouse 2</t>
  </si>
  <si>
    <t>Exosomes + Exo-Fect + vector control mouse 3</t>
  </si>
  <si>
    <t>Exosomes + Exo-Fect + vector control mouse 4</t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</si>
  <si>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1</t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</si>
  <si>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2</t>
    </r>
    <r>
      <rPr>
        <sz val="12"/>
        <color theme="1"/>
        <rFont val="Calibri"/>
        <family val="2"/>
        <scheme val="minor"/>
      </rPr>
      <t/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</si>
  <si>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3</t>
    </r>
    <r>
      <rPr>
        <sz val="12"/>
        <color theme="1"/>
        <rFont val="Calibri"/>
        <family val="2"/>
        <scheme val="minor"/>
      </rPr>
      <t/>
    </r>
  </si>
  <si>
    <r>
      <t>Exosomes + Exo-Fect + Kras</t>
    </r>
    <r>
      <rPr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 mouse 4</t>
    </r>
    <r>
      <rPr>
        <sz val="12"/>
        <color theme="1"/>
        <rFont val="Calibri"/>
        <family val="2"/>
        <scheme val="minor"/>
      </rPr>
      <t/>
    </r>
  </si>
  <si>
    <t>Figure 4a</t>
  </si>
  <si>
    <t>Day 0</t>
  </si>
  <si>
    <t>Day 10</t>
  </si>
  <si>
    <t>Day 20</t>
  </si>
  <si>
    <t>Day 24</t>
  </si>
  <si>
    <t>Exosomes + Exo-Fect mouse 1</t>
  </si>
  <si>
    <t>Exosomes + Exo-Fect mouse 2</t>
  </si>
  <si>
    <t>Exosomes + Exo-Fect mouse 3</t>
  </si>
  <si>
    <t>Exosomes + Exo-Fect mouse 4</t>
  </si>
  <si>
    <r>
      <t>Kras</t>
    </r>
    <r>
      <rPr>
        <i/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mouse 1</t>
    </r>
  </si>
  <si>
    <r>
      <t>Kras</t>
    </r>
    <r>
      <rPr>
        <i/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mouse 2</t>
    </r>
    <r>
      <rPr>
        <sz val="12"/>
        <color theme="1"/>
        <rFont val="Calibri"/>
        <family val="2"/>
        <scheme val="minor"/>
      </rPr>
      <t/>
    </r>
  </si>
  <si>
    <r>
      <t>Kras</t>
    </r>
    <r>
      <rPr>
        <i/>
        <vertAlign val="superscript"/>
        <sz val="11"/>
        <rFont val="Arial"/>
        <family val="2"/>
      </rPr>
      <t>G12D</t>
    </r>
    <r>
      <rPr>
        <sz val="11"/>
        <rFont val="Arial"/>
        <family val="2"/>
      </rPr>
      <t xml:space="preserve"> sgRNA1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mouse 3</t>
    </r>
    <r>
      <rPr>
        <sz val="12"/>
        <color theme="1"/>
        <rFont val="Calibri"/>
        <family val="2"/>
        <scheme val="minor"/>
      </rPr>
      <t/>
    </r>
  </si>
  <si>
    <t>Raw bioluminescence values</t>
  </si>
  <si>
    <t>Relative change in bioluminescence (normalized to day 0)</t>
  </si>
  <si>
    <t>Figure 4b</t>
  </si>
  <si>
    <t>Figure 4c</t>
  </si>
  <si>
    <t>ΔCT</t>
  </si>
  <si>
    <t>1/ΔCT</t>
  </si>
  <si>
    <t>Average 1/ΔCT</t>
  </si>
  <si>
    <t>ΔΔCT</t>
  </si>
  <si>
    <t>Relative expression (2^-ΔΔCT)</t>
  </si>
  <si>
    <t>Average relative expression (2^-ΔΔCT)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</si>
</sst>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i/>
      <vertAlign val="superscript"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1" fontId="2" fillId="0" borderId="1" xfId="0" applyNumberFormat="1" applyFont="1" applyBorder="1"/>
    <xf numFmtId="11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89BB2-1AD7-CC42-A85E-B2787F3B23F5}">
  <dimension ref="A2:Q57"/>
  <sheetViews>
    <sheetView tabSelected="1" workbookViewId="0">
      <selection activeCell="A2" sqref="A2"/>
    </sheetView>
  </sheetViews>
  <sheetFormatPr baseColWidth="10" defaultRowHeight="14" x14ac:dyDescent="0.15"/>
  <cols>
    <col min="1" max="1" width="44" style="1" bestFit="1" customWidth="1"/>
    <col min="2" max="9" width="10.83203125" style="1"/>
    <col min="10" max="10" width="11.1640625" style="1" customWidth="1"/>
    <col min="11" max="13" width="10.83203125" style="1"/>
    <col min="14" max="14" width="14.33203125" style="1" customWidth="1"/>
    <col min="15" max="16" width="10.83203125" style="1"/>
    <col min="17" max="17" width="35.6640625" style="1" bestFit="1" customWidth="1"/>
    <col min="18" max="16384" width="10.83203125" style="1"/>
  </cols>
  <sheetData>
    <row r="2" spans="1:16" x14ac:dyDescent="0.15">
      <c r="A2" s="4" t="s">
        <v>11</v>
      </c>
    </row>
    <row r="3" spans="1:16" ht="30" customHeight="1" x14ac:dyDescent="0.15">
      <c r="B3" s="14" t="s">
        <v>23</v>
      </c>
      <c r="C3" s="14"/>
      <c r="D3" s="14"/>
      <c r="E3" s="14"/>
      <c r="G3" s="15" t="s">
        <v>24</v>
      </c>
      <c r="H3" s="15"/>
      <c r="I3" s="15"/>
      <c r="J3" s="15"/>
    </row>
    <row r="4" spans="1:16" ht="15" x14ac:dyDescent="0.15">
      <c r="A4" s="5"/>
      <c r="B4" s="6" t="s">
        <v>12</v>
      </c>
      <c r="C4" s="6" t="s">
        <v>13</v>
      </c>
      <c r="D4" s="6" t="s">
        <v>14</v>
      </c>
      <c r="E4" s="6" t="s">
        <v>15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6" x14ac:dyDescent="0.15">
      <c r="A5" s="3" t="s">
        <v>16</v>
      </c>
      <c r="B5" s="9">
        <v>347300</v>
      </c>
      <c r="C5" s="9">
        <v>178300</v>
      </c>
      <c r="D5" s="9">
        <v>22000000</v>
      </c>
      <c r="E5" s="9">
        <v>15000000</v>
      </c>
      <c r="G5" s="7">
        <f>B5/$B5</f>
        <v>1</v>
      </c>
      <c r="H5" s="7">
        <f>C5/$B5</f>
        <v>0.51338900086380646</v>
      </c>
      <c r="I5" s="7">
        <f>D5/$B5</f>
        <v>63.345810538439387</v>
      </c>
      <c r="J5" s="7">
        <f>E5/$B5</f>
        <v>43.190325367117765</v>
      </c>
    </row>
    <row r="6" spans="1:16" x14ac:dyDescent="0.15">
      <c r="A6" s="3" t="s">
        <v>17</v>
      </c>
      <c r="B6" s="9">
        <v>921000</v>
      </c>
      <c r="C6" s="9">
        <v>129500</v>
      </c>
      <c r="D6" s="9">
        <v>342000</v>
      </c>
      <c r="E6" s="9">
        <v>649800</v>
      </c>
      <c r="G6" s="7">
        <f t="shared" ref="G6:G19" si="0">B6/$B6</f>
        <v>1</v>
      </c>
      <c r="H6" s="7">
        <f t="shared" ref="H6:J19" si="1">C6/$B6</f>
        <v>0.14060803474484257</v>
      </c>
      <c r="I6" s="7">
        <f t="shared" si="1"/>
        <v>0.37133550488599348</v>
      </c>
      <c r="J6" s="7">
        <f t="shared" si="1"/>
        <v>0.70553745928338762</v>
      </c>
    </row>
    <row r="7" spans="1:16" x14ac:dyDescent="0.15">
      <c r="A7" s="3" t="s">
        <v>18</v>
      </c>
      <c r="B7" s="9">
        <v>2369000</v>
      </c>
      <c r="C7" s="9">
        <v>147300</v>
      </c>
      <c r="D7" s="9">
        <v>76900000</v>
      </c>
      <c r="E7" s="9">
        <v>93260000</v>
      </c>
      <c r="G7" s="7">
        <f t="shared" si="0"/>
        <v>1</v>
      </c>
      <c r="H7" s="7">
        <f t="shared" si="1"/>
        <v>6.2178134233853946E-2</v>
      </c>
      <c r="I7" s="7">
        <f t="shared" si="1"/>
        <v>32.460953989024908</v>
      </c>
      <c r="J7" s="7">
        <f t="shared" si="1"/>
        <v>39.366821443647112</v>
      </c>
    </row>
    <row r="8" spans="1:16" x14ac:dyDescent="0.15">
      <c r="A8" s="3" t="s">
        <v>19</v>
      </c>
      <c r="B8" s="9">
        <v>118400</v>
      </c>
      <c r="C8" s="9">
        <v>26900000</v>
      </c>
      <c r="D8" s="9">
        <v>22900000</v>
      </c>
      <c r="E8" s="9">
        <v>107500000</v>
      </c>
      <c r="G8" s="7">
        <f t="shared" si="0"/>
        <v>1</v>
      </c>
      <c r="H8" s="7">
        <f t="shared" si="1"/>
        <v>227.19594594594594</v>
      </c>
      <c r="I8" s="7">
        <f t="shared" si="1"/>
        <v>193.41216216216216</v>
      </c>
      <c r="J8" s="7">
        <f t="shared" si="1"/>
        <v>907.93918918918916</v>
      </c>
    </row>
    <row r="9" spans="1:16" ht="15" x14ac:dyDescent="0.15">
      <c r="A9" s="8" t="s">
        <v>20</v>
      </c>
      <c r="B9" s="9">
        <v>569400</v>
      </c>
      <c r="C9" s="9">
        <v>109800</v>
      </c>
      <c r="D9" s="9">
        <v>7440000</v>
      </c>
      <c r="E9" s="9">
        <v>12110000</v>
      </c>
      <c r="G9" s="7">
        <f t="shared" si="0"/>
        <v>1</v>
      </c>
      <c r="H9" s="7">
        <f t="shared" si="1"/>
        <v>0.1928345626975764</v>
      </c>
      <c r="I9" s="7">
        <f t="shared" si="1"/>
        <v>13.066385669125395</v>
      </c>
      <c r="J9" s="7">
        <f t="shared" si="1"/>
        <v>21.268001404987707</v>
      </c>
    </row>
    <row r="10" spans="1:16" ht="16" x14ac:dyDescent="0.2">
      <c r="A10" s="8" t="s">
        <v>21</v>
      </c>
      <c r="B10" s="9">
        <v>923800</v>
      </c>
      <c r="C10" s="9">
        <v>2313000</v>
      </c>
      <c r="D10" s="9">
        <v>7410000</v>
      </c>
      <c r="E10" s="9">
        <v>52770000</v>
      </c>
      <c r="G10" s="7">
        <f t="shared" si="0"/>
        <v>1</v>
      </c>
      <c r="H10" s="7">
        <f t="shared" si="1"/>
        <v>2.5037886988525653</v>
      </c>
      <c r="I10" s="7">
        <f t="shared" si="1"/>
        <v>8.0212167135743666</v>
      </c>
      <c r="J10" s="7">
        <f t="shared" si="1"/>
        <v>57.122753842823123</v>
      </c>
    </row>
    <row r="11" spans="1:16" ht="16" x14ac:dyDescent="0.2">
      <c r="A11" s="8" t="s">
        <v>22</v>
      </c>
      <c r="B11" s="9">
        <v>2917000</v>
      </c>
      <c r="C11" s="9">
        <v>11400000</v>
      </c>
      <c r="D11" s="9">
        <v>16300000</v>
      </c>
      <c r="E11" s="9">
        <v>83170000</v>
      </c>
      <c r="G11" s="7">
        <f t="shared" si="0"/>
        <v>1</v>
      </c>
      <c r="H11" s="7">
        <f t="shared" si="1"/>
        <v>3.9081247857387726</v>
      </c>
      <c r="I11" s="7">
        <f t="shared" si="1"/>
        <v>5.5879328076791221</v>
      </c>
      <c r="J11" s="7">
        <f t="shared" si="1"/>
        <v>28.512170037709975</v>
      </c>
      <c r="N11" s="13"/>
      <c r="O11" s="13"/>
      <c r="P11" s="13"/>
    </row>
    <row r="12" spans="1:16" x14ac:dyDescent="0.15">
      <c r="A12" s="3" t="s">
        <v>3</v>
      </c>
      <c r="B12" s="9">
        <v>632400</v>
      </c>
      <c r="C12" s="9">
        <v>2197000</v>
      </c>
      <c r="D12" s="9">
        <v>8480000</v>
      </c>
      <c r="E12" s="9">
        <v>3581000</v>
      </c>
      <c r="G12" s="7">
        <f t="shared" si="0"/>
        <v>1</v>
      </c>
      <c r="H12" s="7">
        <f t="shared" si="1"/>
        <v>3.4740670461733081</v>
      </c>
      <c r="I12" s="7">
        <f t="shared" si="1"/>
        <v>13.409234661606579</v>
      </c>
      <c r="J12" s="7">
        <f t="shared" si="1"/>
        <v>5.6625553447185322</v>
      </c>
    </row>
    <row r="13" spans="1:16" x14ac:dyDescent="0.15">
      <c r="A13" s="3" t="s">
        <v>4</v>
      </c>
      <c r="B13" s="10">
        <v>1343000</v>
      </c>
      <c r="C13" s="10">
        <v>3049000</v>
      </c>
      <c r="D13" s="10">
        <v>8670000</v>
      </c>
      <c r="E13" s="10">
        <v>18510000</v>
      </c>
      <c r="G13" s="7">
        <f t="shared" si="0"/>
        <v>1</v>
      </c>
      <c r="H13" s="7">
        <f t="shared" si="1"/>
        <v>2.2702903946388684</v>
      </c>
      <c r="I13" s="7">
        <f t="shared" si="1"/>
        <v>6.4556962025316453</v>
      </c>
      <c r="J13" s="7">
        <f t="shared" si="1"/>
        <v>13.782576321667907</v>
      </c>
    </row>
    <row r="14" spans="1:16" x14ac:dyDescent="0.15">
      <c r="A14" s="3" t="s">
        <v>5</v>
      </c>
      <c r="B14" s="10">
        <v>3452000</v>
      </c>
      <c r="C14" s="10">
        <v>24270000</v>
      </c>
      <c r="D14" s="10">
        <v>53700000</v>
      </c>
      <c r="E14" s="10">
        <v>76580000</v>
      </c>
      <c r="G14" s="7">
        <f t="shared" si="0"/>
        <v>1</v>
      </c>
      <c r="H14" s="7">
        <f t="shared" si="1"/>
        <v>7.0307068366164538</v>
      </c>
      <c r="I14" s="7">
        <f t="shared" si="1"/>
        <v>15.556199304750869</v>
      </c>
      <c r="J14" s="7">
        <f t="shared" si="1"/>
        <v>22.184241019698725</v>
      </c>
    </row>
    <row r="15" spans="1:16" x14ac:dyDescent="0.15">
      <c r="A15" s="3" t="s">
        <v>6</v>
      </c>
      <c r="B15" s="10">
        <v>103600</v>
      </c>
      <c r="C15" s="10">
        <v>13800000</v>
      </c>
      <c r="D15" s="10">
        <v>13100000</v>
      </c>
      <c r="E15" s="10">
        <v>78810000</v>
      </c>
      <c r="G15" s="7">
        <f t="shared" si="0"/>
        <v>1</v>
      </c>
      <c r="H15" s="7">
        <f t="shared" si="1"/>
        <v>133.20463320463321</v>
      </c>
      <c r="I15" s="7">
        <f t="shared" si="1"/>
        <v>126.44787644787645</v>
      </c>
      <c r="J15" s="7">
        <f t="shared" si="1"/>
        <v>760.71428571428567</v>
      </c>
    </row>
    <row r="16" spans="1:16" ht="15" x14ac:dyDescent="0.15">
      <c r="A16" s="3" t="s">
        <v>7</v>
      </c>
      <c r="B16" s="10">
        <v>872300</v>
      </c>
      <c r="C16" s="10">
        <v>4492000</v>
      </c>
      <c r="D16" s="10">
        <v>4330000</v>
      </c>
      <c r="E16" s="10">
        <v>14110000</v>
      </c>
      <c r="G16" s="7">
        <f t="shared" si="0"/>
        <v>1</v>
      </c>
      <c r="H16" s="7">
        <f t="shared" si="1"/>
        <v>5.1496044938667893</v>
      </c>
      <c r="I16" s="7">
        <f t="shared" si="1"/>
        <v>4.9638885704459472</v>
      </c>
      <c r="J16" s="7">
        <f t="shared" si="1"/>
        <v>16.175627651037487</v>
      </c>
    </row>
    <row r="17" spans="1:17" ht="16" x14ac:dyDescent="0.2">
      <c r="A17" s="3" t="s">
        <v>8</v>
      </c>
      <c r="B17" s="10">
        <v>1390000</v>
      </c>
      <c r="C17" s="10">
        <v>3273000</v>
      </c>
      <c r="D17" s="10">
        <v>921000</v>
      </c>
      <c r="E17" s="10">
        <v>32440000</v>
      </c>
      <c r="G17" s="7">
        <f t="shared" si="0"/>
        <v>1</v>
      </c>
      <c r="H17" s="7">
        <f t="shared" si="1"/>
        <v>2.3546762589928059</v>
      </c>
      <c r="I17" s="7">
        <f t="shared" si="1"/>
        <v>0.66258992805755401</v>
      </c>
      <c r="J17" s="7">
        <f t="shared" si="1"/>
        <v>23.338129496402878</v>
      </c>
    </row>
    <row r="18" spans="1:17" ht="16" x14ac:dyDescent="0.2">
      <c r="A18" s="3" t="s">
        <v>9</v>
      </c>
      <c r="B18" s="10">
        <v>3477000</v>
      </c>
      <c r="C18" s="10">
        <v>5768000</v>
      </c>
      <c r="D18" s="10">
        <v>5960000</v>
      </c>
      <c r="E18" s="10">
        <v>9352000</v>
      </c>
      <c r="G18" s="7">
        <f t="shared" si="0"/>
        <v>1</v>
      </c>
      <c r="H18" s="7">
        <f t="shared" si="1"/>
        <v>1.6589013517400057</v>
      </c>
      <c r="I18" s="7">
        <f t="shared" si="1"/>
        <v>1.7141213689962611</v>
      </c>
      <c r="J18" s="7">
        <f t="shared" si="1"/>
        <v>2.6896750071901065</v>
      </c>
    </row>
    <row r="19" spans="1:17" ht="16" x14ac:dyDescent="0.2">
      <c r="A19" s="3" t="s">
        <v>10</v>
      </c>
      <c r="B19" s="10">
        <v>228400</v>
      </c>
      <c r="C19" s="10">
        <v>421200</v>
      </c>
      <c r="D19" s="10">
        <v>407000</v>
      </c>
      <c r="E19" s="10">
        <v>504100</v>
      </c>
      <c r="G19" s="7">
        <f t="shared" si="0"/>
        <v>1</v>
      </c>
      <c r="H19" s="7">
        <f t="shared" si="1"/>
        <v>1.8441330998248686</v>
      </c>
      <c r="I19" s="7">
        <f t="shared" si="1"/>
        <v>1.7819614711033276</v>
      </c>
      <c r="J19" s="7">
        <f t="shared" si="1"/>
        <v>2.207092819614711</v>
      </c>
    </row>
    <row r="21" spans="1:17" x14ac:dyDescent="0.15">
      <c r="A21" s="4" t="s">
        <v>25</v>
      </c>
    </row>
    <row r="23" spans="1:17" x14ac:dyDescent="0.15">
      <c r="A23" s="2"/>
      <c r="B23" s="14" t="s">
        <v>2</v>
      </c>
      <c r="C23" s="14"/>
      <c r="D23" s="14"/>
      <c r="E23" s="14" t="s">
        <v>1</v>
      </c>
      <c r="F23" s="14"/>
      <c r="G23" s="14"/>
      <c r="H23" s="14" t="s">
        <v>27</v>
      </c>
      <c r="I23" s="14"/>
      <c r="J23" s="14"/>
      <c r="K23" s="14" t="s">
        <v>30</v>
      </c>
      <c r="L23" s="14"/>
      <c r="M23" s="14"/>
      <c r="N23" s="14" t="s">
        <v>31</v>
      </c>
      <c r="O23" s="14"/>
      <c r="P23" s="14"/>
      <c r="Q23" s="12" t="s">
        <v>32</v>
      </c>
    </row>
    <row r="24" spans="1:17" x14ac:dyDescent="0.15">
      <c r="A24" s="3" t="s">
        <v>16</v>
      </c>
      <c r="B24" s="11">
        <v>24.396749496459961</v>
      </c>
      <c r="C24" s="11">
        <v>24.300897598266602</v>
      </c>
      <c r="D24" s="11">
        <v>24.707794189453125</v>
      </c>
      <c r="E24" s="11">
        <v>9.8687658309936523</v>
      </c>
      <c r="F24" s="11">
        <v>9.8433198928833008</v>
      </c>
      <c r="G24" s="11">
        <v>9.9185991287231445</v>
      </c>
      <c r="H24" s="11">
        <f>B24-AVERAGE($E24:$G24)</f>
        <v>14.519854545593262</v>
      </c>
      <c r="I24" s="11">
        <f>C24-AVERAGE($E24:$G24)</f>
        <v>14.424002647399902</v>
      </c>
      <c r="J24" s="11">
        <f>D24-AVERAGE($E24:$G24)</f>
        <v>14.830899238586426</v>
      </c>
      <c r="K24" s="11">
        <f>H24-AVERAGE($H$24:$J$27)</f>
        <v>0.74144355456034283</v>
      </c>
      <c r="L24" s="11">
        <f t="shared" ref="L24:M24" si="2">I24-AVERAGE($H$24:$J$27)</f>
        <v>0.64559165636698346</v>
      </c>
      <c r="M24" s="11">
        <f t="shared" si="2"/>
        <v>1.0524882475535069</v>
      </c>
      <c r="N24" s="11">
        <f>2^-K24</f>
        <v>0.59814055587067572</v>
      </c>
      <c r="O24" s="11">
        <f t="shared" ref="O24:P24" si="3">2^-L24</f>
        <v>0.63923058525403109</v>
      </c>
      <c r="P24" s="11">
        <f t="shared" si="3"/>
        <v>0.4821358966734392</v>
      </c>
      <c r="Q24" s="11">
        <f>AVERAGE(N24:P24)</f>
        <v>0.57316901259938202</v>
      </c>
    </row>
    <row r="25" spans="1:17" x14ac:dyDescent="0.15">
      <c r="A25" s="3" t="s">
        <v>17</v>
      </c>
      <c r="B25" s="11">
        <v>26.066165924072266</v>
      </c>
      <c r="C25" s="11">
        <v>26.065397262573242</v>
      </c>
      <c r="D25" s="11">
        <v>26.194580078125</v>
      </c>
      <c r="E25" s="11">
        <v>11.505941390991211</v>
      </c>
      <c r="F25" s="11">
        <v>11.605950355529785</v>
      </c>
      <c r="G25" s="11">
        <v>11.608950614929199</v>
      </c>
      <c r="H25" s="11">
        <f t="shared" ref="H25:H38" si="4">B25-AVERAGE($E25:$G25)</f>
        <v>14.492551803588867</v>
      </c>
      <c r="I25" s="11">
        <f t="shared" ref="I25:I38" si="5">C25-AVERAGE($E25:$G25)</f>
        <v>14.491783142089844</v>
      </c>
      <c r="J25" s="11">
        <f t="shared" ref="J25:J38" si="6">D25-AVERAGE($E25:$G25)</f>
        <v>14.620965957641602</v>
      </c>
      <c r="K25" s="11">
        <f t="shared" ref="K25:K38" si="7">H25-AVERAGE($H$24:$J$27)</f>
        <v>0.7141408125559483</v>
      </c>
      <c r="L25" s="11">
        <f t="shared" ref="L25:L38" si="8">I25-AVERAGE($H$24:$J$27)</f>
        <v>0.71337215105692486</v>
      </c>
      <c r="M25" s="11">
        <f t="shared" ref="M25:M38" si="9">J25-AVERAGE($H$24:$J$27)</f>
        <v>0.84255496660868268</v>
      </c>
      <c r="N25" s="11">
        <f t="shared" ref="N25:N38" si="10">2^-K25</f>
        <v>0.60956804796075448</v>
      </c>
      <c r="O25" s="11">
        <f t="shared" ref="O25:O38" si="11">2^-L25</f>
        <v>0.6098929096393938</v>
      </c>
      <c r="P25" s="11">
        <f t="shared" ref="P25:P38" si="12">2^-M25</f>
        <v>0.55765510473473701</v>
      </c>
      <c r="Q25" s="11">
        <f t="shared" ref="Q25:Q38" si="13">AVERAGE(N25:P25)</f>
        <v>0.59237202077829509</v>
      </c>
    </row>
    <row r="26" spans="1:17" x14ac:dyDescent="0.15">
      <c r="A26" s="3" t="s">
        <v>18</v>
      </c>
      <c r="B26" s="11">
        <v>23.409942626953125</v>
      </c>
      <c r="C26" s="11">
        <v>23.712020874023438</v>
      </c>
      <c r="D26" s="11">
        <v>23.695041656494141</v>
      </c>
      <c r="E26" s="11">
        <v>11.087665557861328</v>
      </c>
      <c r="F26" s="11">
        <v>11.032852172851562</v>
      </c>
      <c r="G26" s="11">
        <v>11.254654884338379</v>
      </c>
      <c r="H26" s="11">
        <f t="shared" si="4"/>
        <v>12.284885088602701</v>
      </c>
      <c r="I26" s="11">
        <f t="shared" si="5"/>
        <v>12.586963335673014</v>
      </c>
      <c r="J26" s="11">
        <f t="shared" si="6"/>
        <v>12.569984118143717</v>
      </c>
      <c r="K26" s="11">
        <f t="shared" si="7"/>
        <v>-1.4935259024302177</v>
      </c>
      <c r="L26" s="11">
        <f t="shared" si="8"/>
        <v>-1.1914476553599052</v>
      </c>
      <c r="M26" s="11">
        <f t="shared" si="9"/>
        <v>-1.208426872889202</v>
      </c>
      <c r="N26" s="11">
        <f t="shared" si="10"/>
        <v>2.8157629874433572</v>
      </c>
      <c r="O26" s="11">
        <f t="shared" si="11"/>
        <v>2.283817952593155</v>
      </c>
      <c r="P26" s="11">
        <f t="shared" si="12"/>
        <v>2.3108552170663681</v>
      </c>
      <c r="Q26" s="11">
        <f t="shared" si="13"/>
        <v>2.4701453857009601</v>
      </c>
    </row>
    <row r="27" spans="1:17" x14ac:dyDescent="0.15">
      <c r="A27" s="3" t="s">
        <v>19</v>
      </c>
      <c r="B27" s="11">
        <v>21.447391510009766</v>
      </c>
      <c r="C27" s="11">
        <v>21.395917892456055</v>
      </c>
      <c r="D27" s="11">
        <v>21.509584426879883</v>
      </c>
      <c r="E27" s="11">
        <v>7.9410262107849121</v>
      </c>
      <c r="F27" s="11">
        <v>8.1739931106567383</v>
      </c>
      <c r="G27" s="11">
        <v>7.7188324928283691</v>
      </c>
      <c r="H27" s="11">
        <f t="shared" si="4"/>
        <v>13.502774238586426</v>
      </c>
      <c r="I27" s="11">
        <f t="shared" si="5"/>
        <v>13.451300621032715</v>
      </c>
      <c r="J27" s="11">
        <f t="shared" si="6"/>
        <v>13.564967155456543</v>
      </c>
      <c r="K27" s="11">
        <f t="shared" si="7"/>
        <v>-0.27563675244649311</v>
      </c>
      <c r="L27" s="11">
        <f t="shared" si="8"/>
        <v>-0.32711037000020404</v>
      </c>
      <c r="M27" s="11">
        <f t="shared" si="9"/>
        <v>-0.21344383557637592</v>
      </c>
      <c r="N27" s="11">
        <f t="shared" si="10"/>
        <v>1.2105282539093607</v>
      </c>
      <c r="O27" s="11">
        <f t="shared" si="11"/>
        <v>1.2544981732902869</v>
      </c>
      <c r="P27" s="11">
        <f t="shared" si="12"/>
        <v>1.15945259495561</v>
      </c>
      <c r="Q27" s="11">
        <f t="shared" si="13"/>
        <v>1.2081596740517526</v>
      </c>
    </row>
    <row r="28" spans="1:17" ht="15" x14ac:dyDescent="0.15">
      <c r="A28" s="8" t="s">
        <v>20</v>
      </c>
      <c r="B28" s="11">
        <v>23.64866828918457</v>
      </c>
      <c r="C28" s="11">
        <v>23.936243057250977</v>
      </c>
      <c r="D28" s="11">
        <v>23.742874145507812</v>
      </c>
      <c r="E28" s="11">
        <v>10.361335754394531</v>
      </c>
      <c r="F28" s="11">
        <v>10.325982093811035</v>
      </c>
      <c r="G28" s="11">
        <v>10.279146194458008</v>
      </c>
      <c r="H28" s="11">
        <f t="shared" si="4"/>
        <v>13.326513608296713</v>
      </c>
      <c r="I28" s="11">
        <f t="shared" si="5"/>
        <v>13.614088376363119</v>
      </c>
      <c r="J28" s="11">
        <f t="shared" si="6"/>
        <v>13.420719464619955</v>
      </c>
      <c r="K28" s="11">
        <f t="shared" si="7"/>
        <v>-0.45189738273620605</v>
      </c>
      <c r="L28" s="11">
        <f t="shared" si="8"/>
        <v>-0.1643226146697998</v>
      </c>
      <c r="M28" s="11">
        <f t="shared" si="9"/>
        <v>-0.35769152641296387</v>
      </c>
      <c r="N28" s="11">
        <f t="shared" si="10"/>
        <v>1.3678380076744179</v>
      </c>
      <c r="O28" s="11">
        <f t="shared" si="11"/>
        <v>1.1206397830276602</v>
      </c>
      <c r="P28" s="11">
        <f t="shared" si="12"/>
        <v>1.2813739145757601</v>
      </c>
      <c r="Q28" s="11">
        <f t="shared" si="13"/>
        <v>1.2566172350926126</v>
      </c>
    </row>
    <row r="29" spans="1:17" ht="16" x14ac:dyDescent="0.2">
      <c r="A29" s="8" t="s">
        <v>21</v>
      </c>
      <c r="B29" s="11">
        <v>24.466608047485352</v>
      </c>
      <c r="C29" s="11">
        <v>24.473688125610352</v>
      </c>
      <c r="D29" s="11">
        <v>24.40264892578125</v>
      </c>
      <c r="E29" s="11">
        <v>11.542739868164062</v>
      </c>
      <c r="F29" s="11">
        <v>11.548022270202637</v>
      </c>
      <c r="G29" s="11">
        <v>11.75214958190918</v>
      </c>
      <c r="H29" s="11">
        <f t="shared" si="4"/>
        <v>12.852304140726725</v>
      </c>
      <c r="I29" s="11">
        <f t="shared" si="5"/>
        <v>12.859384218851725</v>
      </c>
      <c r="J29" s="11">
        <f t="shared" si="6"/>
        <v>12.788345019022623</v>
      </c>
      <c r="K29" s="11">
        <f t="shared" si="7"/>
        <v>-0.92610685030619422</v>
      </c>
      <c r="L29" s="11">
        <f t="shared" si="8"/>
        <v>-0.91902677218119422</v>
      </c>
      <c r="M29" s="11">
        <f t="shared" si="9"/>
        <v>-0.99006597201029578</v>
      </c>
      <c r="N29" s="11">
        <f t="shared" si="10"/>
        <v>1.9001414906957894</v>
      </c>
      <c r="O29" s="11">
        <f t="shared" si="11"/>
        <v>1.8908393215982775</v>
      </c>
      <c r="P29" s="11">
        <f t="shared" si="12"/>
        <v>1.9862758178395423</v>
      </c>
      <c r="Q29" s="11">
        <f t="shared" si="13"/>
        <v>1.9257522100445363</v>
      </c>
    </row>
    <row r="30" spans="1:17" ht="16" x14ac:dyDescent="0.2">
      <c r="A30" s="8" t="s">
        <v>22</v>
      </c>
      <c r="B30" s="11">
        <v>24.025623321533203</v>
      </c>
      <c r="C30" s="11">
        <v>24.083694458007812</v>
      </c>
      <c r="D30" s="11">
        <v>24.079538345336914</v>
      </c>
      <c r="E30" s="11">
        <v>10.578805923461914</v>
      </c>
      <c r="F30" s="11">
        <v>10.867034912109375</v>
      </c>
      <c r="G30" s="11">
        <v>10.833078384399414</v>
      </c>
      <c r="H30" s="11">
        <f t="shared" si="4"/>
        <v>13.265983581542969</v>
      </c>
      <c r="I30" s="11">
        <f t="shared" si="5"/>
        <v>13.324054718017578</v>
      </c>
      <c r="J30" s="11">
        <f t="shared" si="6"/>
        <v>13.31989860534668</v>
      </c>
      <c r="K30" s="11">
        <f t="shared" si="7"/>
        <v>-0.51242740948995014</v>
      </c>
      <c r="L30" s="11">
        <f t="shared" si="8"/>
        <v>-0.45435627301534076</v>
      </c>
      <c r="M30" s="11">
        <f t="shared" si="9"/>
        <v>-0.4585123856862392</v>
      </c>
      <c r="N30" s="11">
        <f t="shared" si="10"/>
        <v>1.4264482510252592</v>
      </c>
      <c r="O30" s="11">
        <f t="shared" si="11"/>
        <v>1.3701713014939463</v>
      </c>
      <c r="P30" s="11">
        <f t="shared" si="12"/>
        <v>1.3741241789239238</v>
      </c>
      <c r="Q30" s="11">
        <f t="shared" si="13"/>
        <v>1.390247910481043</v>
      </c>
    </row>
    <row r="31" spans="1:17" x14ac:dyDescent="0.15">
      <c r="A31" s="3" t="s">
        <v>3</v>
      </c>
      <c r="B31" s="11">
        <v>24.324565887451172</v>
      </c>
      <c r="C31" s="11">
        <v>24.402740478515625</v>
      </c>
      <c r="D31" s="11">
        <v>24.384073257446289</v>
      </c>
      <c r="E31" s="11">
        <v>11.894120216369629</v>
      </c>
      <c r="F31" s="11">
        <v>11.617508888244629</v>
      </c>
      <c r="G31" s="11">
        <v>11.705488204956055</v>
      </c>
      <c r="H31" s="11">
        <f t="shared" si="4"/>
        <v>12.585526784261068</v>
      </c>
      <c r="I31" s="11">
        <f t="shared" si="5"/>
        <v>12.663701375325521</v>
      </c>
      <c r="J31" s="11">
        <f t="shared" si="6"/>
        <v>12.645034154256185</v>
      </c>
      <c r="K31" s="11">
        <f t="shared" si="7"/>
        <v>-1.1928842067718506</v>
      </c>
      <c r="L31" s="11">
        <f t="shared" si="8"/>
        <v>-1.1147096157073975</v>
      </c>
      <c r="M31" s="11">
        <f t="shared" si="9"/>
        <v>-1.1333768367767334</v>
      </c>
      <c r="N31" s="11">
        <f t="shared" si="10"/>
        <v>2.2860931776261983</v>
      </c>
      <c r="O31" s="11">
        <f t="shared" si="11"/>
        <v>2.1655141745390725</v>
      </c>
      <c r="P31" s="11">
        <f t="shared" si="12"/>
        <v>2.1937161083417256</v>
      </c>
      <c r="Q31" s="11">
        <f t="shared" si="13"/>
        <v>2.2151078201689987</v>
      </c>
    </row>
    <row r="32" spans="1:17" x14ac:dyDescent="0.15">
      <c r="A32" s="3" t="s">
        <v>4</v>
      </c>
      <c r="B32" s="11">
        <v>21.97581672668457</v>
      </c>
      <c r="C32" s="11">
        <v>22.042362213134766</v>
      </c>
      <c r="D32" s="11">
        <v>21.988037109375</v>
      </c>
      <c r="E32" s="11">
        <v>7.8558845520019531</v>
      </c>
      <c r="F32" s="11">
        <v>7.616157054901123</v>
      </c>
      <c r="G32" s="11">
        <v>7.7347140312194824</v>
      </c>
      <c r="H32" s="11">
        <f t="shared" si="4"/>
        <v>14.240231513977051</v>
      </c>
      <c r="I32" s="11">
        <f t="shared" si="5"/>
        <v>14.306777000427246</v>
      </c>
      <c r="J32" s="11">
        <f t="shared" si="6"/>
        <v>14.25245189666748</v>
      </c>
      <c r="K32" s="11">
        <f t="shared" si="7"/>
        <v>0.46182052294413189</v>
      </c>
      <c r="L32" s="11">
        <f t="shared" si="8"/>
        <v>0.52836600939432721</v>
      </c>
      <c r="M32" s="11">
        <f t="shared" si="9"/>
        <v>0.47404090563456158</v>
      </c>
      <c r="N32" s="11">
        <f t="shared" si="10"/>
        <v>0.72606946028993491</v>
      </c>
      <c r="O32" s="11">
        <f t="shared" si="11"/>
        <v>0.69333956312737166</v>
      </c>
      <c r="P32" s="11">
        <f t="shared" si="12"/>
        <v>0.7199452459102339</v>
      </c>
      <c r="Q32" s="11">
        <f t="shared" si="13"/>
        <v>0.7131180897758469</v>
      </c>
    </row>
    <row r="33" spans="1:17" x14ac:dyDescent="0.15">
      <c r="A33" s="3" t="s">
        <v>5</v>
      </c>
      <c r="B33" s="11">
        <v>26.881591796875</v>
      </c>
      <c r="C33" s="11">
        <v>26.994625091552734</v>
      </c>
      <c r="D33" s="11">
        <v>26.917768478393555</v>
      </c>
      <c r="E33" s="11">
        <v>8.1981058120727539</v>
      </c>
      <c r="F33" s="11">
        <v>8.1943845748901367</v>
      </c>
      <c r="G33" s="11">
        <v>7.8585958480834961</v>
      </c>
      <c r="H33" s="11">
        <f t="shared" si="4"/>
        <v>18.797896385192871</v>
      </c>
      <c r="I33" s="11">
        <f t="shared" si="5"/>
        <v>18.910929679870605</v>
      </c>
      <c r="J33" s="11">
        <f t="shared" si="6"/>
        <v>18.834073066711426</v>
      </c>
      <c r="K33" s="11">
        <f t="shared" si="7"/>
        <v>5.0194853941599522</v>
      </c>
      <c r="L33" s="11">
        <f t="shared" si="8"/>
        <v>5.1325186888376866</v>
      </c>
      <c r="M33" s="11">
        <f t="shared" si="9"/>
        <v>5.0556620756785069</v>
      </c>
      <c r="N33" s="11">
        <f t="shared" si="10"/>
        <v>3.0830767314613001E-2</v>
      </c>
      <c r="O33" s="11">
        <f t="shared" si="11"/>
        <v>2.8507420466856847E-2</v>
      </c>
      <c r="P33" s="11">
        <f t="shared" si="12"/>
        <v>3.0067274830119506E-2</v>
      </c>
      <c r="Q33" s="11">
        <f t="shared" si="13"/>
        <v>2.9801820870529783E-2</v>
      </c>
    </row>
    <row r="34" spans="1:17" x14ac:dyDescent="0.15">
      <c r="A34" s="3" t="s">
        <v>6</v>
      </c>
      <c r="B34" s="11">
        <v>21.292978286743164</v>
      </c>
      <c r="C34" s="11">
        <v>21.474771499633789</v>
      </c>
      <c r="D34" s="11">
        <v>21.41436767578125</v>
      </c>
      <c r="E34" s="11">
        <v>7.835906982421875</v>
      </c>
      <c r="F34" s="11">
        <v>7.6717982292175293</v>
      </c>
      <c r="G34" s="11">
        <v>8.1402454376220703</v>
      </c>
      <c r="H34" s="11">
        <f t="shared" si="4"/>
        <v>13.410328070322674</v>
      </c>
      <c r="I34" s="11">
        <f t="shared" si="5"/>
        <v>13.592121283213299</v>
      </c>
      <c r="J34" s="11">
        <f t="shared" si="6"/>
        <v>13.53171745936076</v>
      </c>
      <c r="K34" s="11">
        <f t="shared" si="7"/>
        <v>-0.36808292071024518</v>
      </c>
      <c r="L34" s="11">
        <f t="shared" si="8"/>
        <v>-0.18628970781962018</v>
      </c>
      <c r="M34" s="11">
        <f t="shared" si="9"/>
        <v>-0.24669353167215924</v>
      </c>
      <c r="N34" s="11">
        <f t="shared" si="10"/>
        <v>1.290636669284271</v>
      </c>
      <c r="O34" s="11">
        <f t="shared" si="11"/>
        <v>1.1378336934968016</v>
      </c>
      <c r="P34" s="11">
        <f t="shared" si="12"/>
        <v>1.1864847287128422</v>
      </c>
      <c r="Q34" s="11">
        <f t="shared" si="13"/>
        <v>1.2049850304979717</v>
      </c>
    </row>
    <row r="35" spans="1:17" ht="15" x14ac:dyDescent="0.15">
      <c r="A35" s="3" t="s">
        <v>7</v>
      </c>
      <c r="B35" s="11">
        <v>24.45819091796875</v>
      </c>
      <c r="C35" s="11">
        <v>24.42652702331543</v>
      </c>
      <c r="D35" s="11">
        <v>24.447065353393555</v>
      </c>
      <c r="E35" s="11">
        <v>10.086901664733887</v>
      </c>
      <c r="F35" s="11">
        <v>10.090615272521973</v>
      </c>
      <c r="G35" s="11">
        <v>10.343578338623047</v>
      </c>
      <c r="H35" s="11">
        <f t="shared" si="4"/>
        <v>14.284492492675781</v>
      </c>
      <c r="I35" s="11">
        <f t="shared" si="5"/>
        <v>14.252828598022461</v>
      </c>
      <c r="J35" s="11">
        <f t="shared" si="6"/>
        <v>14.273366928100586</v>
      </c>
      <c r="K35" s="11">
        <f t="shared" si="7"/>
        <v>0.50608150164286236</v>
      </c>
      <c r="L35" s="11">
        <f t="shared" si="8"/>
        <v>0.47441760698954205</v>
      </c>
      <c r="M35" s="11">
        <f t="shared" si="9"/>
        <v>0.49495593706766705</v>
      </c>
      <c r="N35" s="11">
        <f t="shared" si="10"/>
        <v>0.70413233404222186</v>
      </c>
      <c r="O35" s="11">
        <f t="shared" si="11"/>
        <v>0.71975728592005683</v>
      </c>
      <c r="P35" s="11">
        <f t="shared" si="12"/>
        <v>0.7095833499329639</v>
      </c>
      <c r="Q35" s="11">
        <f t="shared" si="13"/>
        <v>0.71115765663174757</v>
      </c>
    </row>
    <row r="36" spans="1:17" ht="16" x14ac:dyDescent="0.2">
      <c r="A36" s="3" t="s">
        <v>8</v>
      </c>
      <c r="B36" s="11">
        <v>21.535715103149414</v>
      </c>
      <c r="C36" s="11">
        <v>21.469173431396484</v>
      </c>
      <c r="D36" s="11">
        <v>21.549587249755859</v>
      </c>
      <c r="E36" s="11">
        <v>7.7029380798339844</v>
      </c>
      <c r="F36" s="11">
        <v>7.6716413497924805</v>
      </c>
      <c r="G36" s="11">
        <v>9.3426675796508789</v>
      </c>
      <c r="H36" s="11">
        <f t="shared" si="4"/>
        <v>13.296632766723633</v>
      </c>
      <c r="I36" s="11">
        <f t="shared" si="5"/>
        <v>13.230091094970703</v>
      </c>
      <c r="J36" s="11">
        <f t="shared" si="6"/>
        <v>13.310504913330078</v>
      </c>
      <c r="K36" s="11">
        <f t="shared" si="7"/>
        <v>-0.48177822430928607</v>
      </c>
      <c r="L36" s="11">
        <f t="shared" si="8"/>
        <v>-0.54831989606221576</v>
      </c>
      <c r="M36" s="11">
        <f t="shared" si="9"/>
        <v>-0.46790607770284076</v>
      </c>
      <c r="N36" s="11">
        <f t="shared" si="10"/>
        <v>1.3964638470828532</v>
      </c>
      <c r="O36" s="11">
        <f t="shared" si="11"/>
        <v>1.4623816737314486</v>
      </c>
      <c r="P36" s="11">
        <f t="shared" si="12"/>
        <v>1.3831005834996699</v>
      </c>
      <c r="Q36" s="11">
        <f t="shared" si="13"/>
        <v>1.4139820347713237</v>
      </c>
    </row>
    <row r="37" spans="1:17" ht="16" x14ac:dyDescent="0.2">
      <c r="A37" s="3" t="s">
        <v>9</v>
      </c>
      <c r="B37" s="11">
        <v>21.665885925292969</v>
      </c>
      <c r="C37" s="11">
        <v>21.661741256713867</v>
      </c>
      <c r="D37" s="11">
        <v>21.692300796508789</v>
      </c>
      <c r="E37" s="11">
        <v>7.2275633811950684</v>
      </c>
      <c r="F37" s="11">
        <v>7.1972837448120117</v>
      </c>
      <c r="G37" s="11">
        <v>7.3374786376953125</v>
      </c>
      <c r="H37" s="11">
        <f t="shared" si="4"/>
        <v>14.41177733739217</v>
      </c>
      <c r="I37" s="11">
        <f t="shared" si="5"/>
        <v>14.407632668813068</v>
      </c>
      <c r="J37" s="11">
        <f t="shared" si="6"/>
        <v>14.43819220860799</v>
      </c>
      <c r="K37" s="11">
        <f t="shared" si="7"/>
        <v>0.63336634635925115</v>
      </c>
      <c r="L37" s="11">
        <f t="shared" si="8"/>
        <v>0.62922167778014959</v>
      </c>
      <c r="M37" s="11">
        <f t="shared" si="9"/>
        <v>0.65978121757507147</v>
      </c>
      <c r="N37" s="11">
        <f t="shared" si="10"/>
        <v>0.64467040213179083</v>
      </c>
      <c r="O37" s="11">
        <f t="shared" si="11"/>
        <v>0.64652511628213771</v>
      </c>
      <c r="P37" s="11">
        <f t="shared" si="12"/>
        <v>0.63297427925715599</v>
      </c>
      <c r="Q37" s="11">
        <f t="shared" si="13"/>
        <v>0.64138993255702814</v>
      </c>
    </row>
    <row r="38" spans="1:17" ht="16" x14ac:dyDescent="0.2">
      <c r="A38" s="3" t="s">
        <v>10</v>
      </c>
      <c r="B38" s="11">
        <v>23.480354309082031</v>
      </c>
      <c r="C38" s="11">
        <v>23.614200592041016</v>
      </c>
      <c r="D38" s="11">
        <v>23.337631225585938</v>
      </c>
      <c r="E38" s="11">
        <v>6.8938822746276855</v>
      </c>
      <c r="F38" s="11">
        <v>6.7699189186096191</v>
      </c>
      <c r="G38" s="11">
        <v>6.9559650421142578</v>
      </c>
      <c r="H38" s="11">
        <f t="shared" si="4"/>
        <v>16.607098897298176</v>
      </c>
      <c r="I38" s="11">
        <f t="shared" si="5"/>
        <v>16.74094518025716</v>
      </c>
      <c r="J38" s="11">
        <f t="shared" si="6"/>
        <v>16.464375813802082</v>
      </c>
      <c r="K38" s="11">
        <f t="shared" si="7"/>
        <v>2.828687906265257</v>
      </c>
      <c r="L38" s="11">
        <f t="shared" si="8"/>
        <v>2.9625341892242414</v>
      </c>
      <c r="M38" s="11">
        <f t="shared" si="9"/>
        <v>2.6859648227691633</v>
      </c>
      <c r="N38" s="11">
        <f t="shared" si="10"/>
        <v>0.14076027020554474</v>
      </c>
      <c r="O38" s="11">
        <f t="shared" si="11"/>
        <v>0.12828868274398622</v>
      </c>
      <c r="P38" s="11">
        <f t="shared" si="12"/>
        <v>0.15539749762373051</v>
      </c>
      <c r="Q38" s="11">
        <f t="shared" si="13"/>
        <v>0.14148215019108715</v>
      </c>
    </row>
    <row r="40" spans="1:17" x14ac:dyDescent="0.15">
      <c r="A40" s="4" t="s">
        <v>26</v>
      </c>
    </row>
    <row r="42" spans="1:17" x14ac:dyDescent="0.15">
      <c r="A42" s="2"/>
      <c r="B42" s="14" t="s">
        <v>0</v>
      </c>
      <c r="C42" s="14"/>
      <c r="D42" s="14"/>
      <c r="E42" s="14" t="s">
        <v>1</v>
      </c>
      <c r="F42" s="14"/>
      <c r="G42" s="14"/>
      <c r="H42" s="14" t="s">
        <v>27</v>
      </c>
      <c r="I42" s="14"/>
      <c r="J42" s="14"/>
      <c r="K42" s="14" t="s">
        <v>28</v>
      </c>
      <c r="L42" s="14"/>
      <c r="M42" s="14"/>
      <c r="N42" s="12" t="s">
        <v>29</v>
      </c>
    </row>
    <row r="43" spans="1:17" x14ac:dyDescent="0.15">
      <c r="A43" s="3" t="s">
        <v>16</v>
      </c>
      <c r="B43" s="11">
        <v>25.748867034912109</v>
      </c>
      <c r="C43" s="11">
        <v>25.582683563232422</v>
      </c>
      <c r="D43" s="11">
        <v>25.73661994934082</v>
      </c>
      <c r="E43" s="11">
        <v>9.8687658309936523</v>
      </c>
      <c r="F43" s="11">
        <v>9.8433198928833008</v>
      </c>
      <c r="G43" s="11">
        <v>9.9185991287231445</v>
      </c>
      <c r="H43" s="11">
        <f>B43-AVERAGE($E43:$G43)</f>
        <v>15.87197208404541</v>
      </c>
      <c r="I43" s="11">
        <f t="shared" ref="I43:J43" si="14">C43-AVERAGE($E43:$G43)</f>
        <v>15.705788612365723</v>
      </c>
      <c r="J43" s="11">
        <f t="shared" si="14"/>
        <v>15.859724998474121</v>
      </c>
      <c r="K43" s="11">
        <f>1/H43</f>
        <v>6.3004143070866742E-2</v>
      </c>
      <c r="L43" s="11">
        <f t="shared" ref="L43:M43" si="15">1/I43</f>
        <v>6.3670792004208221E-2</v>
      </c>
      <c r="M43" s="11">
        <f t="shared" si="15"/>
        <v>6.3052795688210914E-2</v>
      </c>
      <c r="N43" s="11">
        <f>AVERAGE(K43:M43)</f>
        <v>6.3242576921095292E-2</v>
      </c>
    </row>
    <row r="44" spans="1:17" x14ac:dyDescent="0.15">
      <c r="A44" s="3" t="s">
        <v>17</v>
      </c>
      <c r="B44" s="11">
        <v>25.485694885253906</v>
      </c>
      <c r="C44" s="11">
        <v>25.864826202392578</v>
      </c>
      <c r="D44" s="11">
        <v>25.326148986816406</v>
      </c>
      <c r="E44" s="11">
        <v>11.505941390991211</v>
      </c>
      <c r="F44" s="11">
        <v>11.605950355529785</v>
      </c>
      <c r="G44" s="11">
        <v>11.608950614929199</v>
      </c>
      <c r="H44" s="11">
        <f t="shared" ref="H44:H57" si="16">B44-AVERAGE($E44:$G44)</f>
        <v>13.912080764770508</v>
      </c>
      <c r="I44" s="11">
        <f t="shared" ref="I44:I57" si="17">C44-AVERAGE($E44:$G44)</f>
        <v>14.29121208190918</v>
      </c>
      <c r="J44" s="11">
        <f t="shared" ref="J44:J57" si="18">D44-AVERAGE($E44:$G44)</f>
        <v>13.752534866333008</v>
      </c>
      <c r="K44" s="11">
        <f t="shared" ref="K44:K57" si="19">1/H44</f>
        <v>7.1879973737091499E-2</v>
      </c>
      <c r="L44" s="11">
        <f t="shared" ref="L44:L57" si="20">1/I44</f>
        <v>6.9973071162093406E-2</v>
      </c>
      <c r="M44" s="11">
        <f t="shared" ref="M44:M57" si="21">1/J44</f>
        <v>7.2713867641089003E-2</v>
      </c>
      <c r="N44" s="11">
        <f t="shared" ref="N44:N57" si="22">AVERAGE(K44:M44)</f>
        <v>7.1522304180091298E-2</v>
      </c>
    </row>
    <row r="45" spans="1:17" x14ac:dyDescent="0.15">
      <c r="A45" s="3" t="s">
        <v>18</v>
      </c>
      <c r="B45" s="11">
        <v>25.750133514404297</v>
      </c>
      <c r="C45" s="11">
        <v>25.516996383666992</v>
      </c>
      <c r="D45" s="11">
        <v>24.983123779296875</v>
      </c>
      <c r="E45" s="11">
        <v>11.087665557861328</v>
      </c>
      <c r="F45" s="11">
        <v>11.032852172851562</v>
      </c>
      <c r="G45" s="11">
        <v>11.254654884338379</v>
      </c>
      <c r="H45" s="11">
        <f t="shared" si="16"/>
        <v>14.625075976053873</v>
      </c>
      <c r="I45" s="11">
        <f t="shared" si="17"/>
        <v>14.391938845316568</v>
      </c>
      <c r="J45" s="11">
        <f t="shared" si="18"/>
        <v>13.858066240946451</v>
      </c>
      <c r="K45" s="11">
        <f t="shared" si="19"/>
        <v>6.8375713168077445E-2</v>
      </c>
      <c r="L45" s="11">
        <f t="shared" si="20"/>
        <v>6.9483341386308101E-2</v>
      </c>
      <c r="M45" s="11">
        <f t="shared" si="21"/>
        <v>7.2160139994518022E-2</v>
      </c>
      <c r="N45" s="11">
        <f t="shared" si="22"/>
        <v>7.0006398182967847E-2</v>
      </c>
    </row>
    <row r="46" spans="1:17" x14ac:dyDescent="0.15">
      <c r="A46" s="3" t="s">
        <v>19</v>
      </c>
      <c r="B46" s="11">
        <v>26.910837173461914</v>
      </c>
      <c r="C46" s="11">
        <v>27.081996917724609</v>
      </c>
      <c r="D46" s="11">
        <v>26.948396682739258</v>
      </c>
      <c r="E46" s="11">
        <v>7.9410262107849121</v>
      </c>
      <c r="F46" s="11">
        <v>8.1739931106567383</v>
      </c>
      <c r="G46" s="11">
        <v>7.7188324928283691</v>
      </c>
      <c r="H46" s="11">
        <f t="shared" si="16"/>
        <v>18.966219902038574</v>
      </c>
      <c r="I46" s="11">
        <f t="shared" si="17"/>
        <v>19.13737964630127</v>
      </c>
      <c r="J46" s="11">
        <f t="shared" si="18"/>
        <v>19.003779411315918</v>
      </c>
      <c r="K46" s="11">
        <f t="shared" si="19"/>
        <v>5.2725319286871471E-2</v>
      </c>
      <c r="L46" s="11">
        <f t="shared" si="20"/>
        <v>5.2253757749602496E-2</v>
      </c>
      <c r="M46" s="11">
        <f t="shared" si="21"/>
        <v>5.2621111746042677E-2</v>
      </c>
      <c r="N46" s="11">
        <f t="shared" si="22"/>
        <v>5.2533396260838881E-2</v>
      </c>
    </row>
    <row r="47" spans="1:17" ht="15" x14ac:dyDescent="0.15">
      <c r="A47" s="8" t="s">
        <v>20</v>
      </c>
      <c r="B47" s="11">
        <v>25.599431991577148</v>
      </c>
      <c r="C47" s="11">
        <v>25.559925079345703</v>
      </c>
      <c r="D47" s="11">
        <v>25.453557968139648</v>
      </c>
      <c r="E47" s="11">
        <v>10.361335754394531</v>
      </c>
      <c r="F47" s="11">
        <v>10.325982093811035</v>
      </c>
      <c r="G47" s="11">
        <v>10.279146194458008</v>
      </c>
      <c r="H47" s="11">
        <f>B47-AVERAGE($E47:$G47)</f>
        <v>15.277277310689291</v>
      </c>
      <c r="I47" s="11">
        <f t="shared" si="17"/>
        <v>15.237770398457846</v>
      </c>
      <c r="J47" s="11">
        <f t="shared" si="18"/>
        <v>15.131403287251791</v>
      </c>
      <c r="K47" s="11">
        <f t="shared" si="19"/>
        <v>6.545668967469187E-2</v>
      </c>
      <c r="L47" s="11">
        <f t="shared" si="20"/>
        <v>6.5626398997402274E-2</v>
      </c>
      <c r="M47" s="11">
        <f t="shared" si="21"/>
        <v>6.6087723723714381E-2</v>
      </c>
      <c r="N47" s="11">
        <f t="shared" si="22"/>
        <v>6.5723604131936175E-2</v>
      </c>
    </row>
    <row r="48" spans="1:17" ht="16" x14ac:dyDescent="0.2">
      <c r="A48" s="8" t="s">
        <v>21</v>
      </c>
      <c r="B48" s="11">
        <v>25.540277481079102</v>
      </c>
      <c r="C48" s="11">
        <v>25.450332641601562</v>
      </c>
      <c r="D48" s="11">
        <v>25.430822372436523</v>
      </c>
      <c r="E48" s="11">
        <v>11.542739868164062</v>
      </c>
      <c r="F48" s="11">
        <v>11.548022270202637</v>
      </c>
      <c r="G48" s="11">
        <v>11.75214958190918</v>
      </c>
      <c r="H48" s="11">
        <f t="shared" si="16"/>
        <v>13.925973574320475</v>
      </c>
      <c r="I48" s="11">
        <f t="shared" si="17"/>
        <v>13.836028734842936</v>
      </c>
      <c r="J48" s="11">
        <f t="shared" si="18"/>
        <v>13.816518465677897</v>
      </c>
      <c r="K48" s="11">
        <f t="shared" si="19"/>
        <v>7.1808264941993147E-2</v>
      </c>
      <c r="L48" s="11">
        <f t="shared" si="20"/>
        <v>7.2275073951077032E-2</v>
      </c>
      <c r="M48" s="11">
        <f t="shared" si="21"/>
        <v>7.2377133391753903E-2</v>
      </c>
      <c r="N48" s="11">
        <f t="shared" si="22"/>
        <v>7.2153490761608027E-2</v>
      </c>
    </row>
    <row r="49" spans="1:14" ht="16" x14ac:dyDescent="0.2">
      <c r="A49" s="8" t="s">
        <v>22</v>
      </c>
      <c r="B49" s="11">
        <v>25.693855285644531</v>
      </c>
      <c r="C49" s="11">
        <v>25.648990631103516</v>
      </c>
      <c r="D49" s="11">
        <v>25.541042327880859</v>
      </c>
      <c r="E49" s="11">
        <v>10.578805923461914</v>
      </c>
      <c r="F49" s="11">
        <v>10.867034912109375</v>
      </c>
      <c r="G49" s="11">
        <v>10.833078384399414</v>
      </c>
      <c r="H49" s="11">
        <f t="shared" si="16"/>
        <v>14.934215545654297</v>
      </c>
      <c r="I49" s="11">
        <f t="shared" si="17"/>
        <v>14.889350891113281</v>
      </c>
      <c r="J49" s="11">
        <f t="shared" si="18"/>
        <v>14.781402587890625</v>
      </c>
      <c r="K49" s="11">
        <f t="shared" si="19"/>
        <v>6.6960329917763226E-2</v>
      </c>
      <c r="L49" s="11">
        <f t="shared" si="20"/>
        <v>6.7162095064657965E-2</v>
      </c>
      <c r="M49" s="11">
        <f t="shared" si="21"/>
        <v>6.7652578573242458E-2</v>
      </c>
      <c r="N49" s="11">
        <f t="shared" si="22"/>
        <v>6.7258334518554549E-2</v>
      </c>
    </row>
    <row r="50" spans="1:14" x14ac:dyDescent="0.15">
      <c r="A50" s="3" t="s">
        <v>3</v>
      </c>
      <c r="B50" s="11">
        <v>22.297496795654297</v>
      </c>
      <c r="C50" s="11">
        <v>22.184240341186523</v>
      </c>
      <c r="D50" s="11">
        <v>22.254156112670898</v>
      </c>
      <c r="E50" s="11">
        <v>11.894120216369629</v>
      </c>
      <c r="F50" s="11">
        <v>11.617508888244629</v>
      </c>
      <c r="G50" s="11">
        <v>11.705488204956055</v>
      </c>
      <c r="H50" s="11">
        <f t="shared" si="16"/>
        <v>10.558457692464193</v>
      </c>
      <c r="I50" s="11">
        <f t="shared" si="17"/>
        <v>10.44520123799642</v>
      </c>
      <c r="J50" s="11">
        <f t="shared" si="18"/>
        <v>10.515117009480795</v>
      </c>
      <c r="K50" s="11">
        <f t="shared" si="19"/>
        <v>9.4710802384871257E-2</v>
      </c>
      <c r="L50" s="11">
        <f t="shared" si="20"/>
        <v>9.5737743793993024E-2</v>
      </c>
      <c r="M50" s="11">
        <f t="shared" si="21"/>
        <v>9.5101176629643333E-2</v>
      </c>
      <c r="N50" s="11">
        <f t="shared" si="22"/>
        <v>9.51832409361692E-2</v>
      </c>
    </row>
    <row r="51" spans="1:14" x14ac:dyDescent="0.15">
      <c r="A51" s="3" t="s">
        <v>4</v>
      </c>
      <c r="B51" s="11">
        <v>25.026861190795898</v>
      </c>
      <c r="C51" s="11">
        <v>25.381050109863281</v>
      </c>
      <c r="D51" s="11">
        <v>25.234657287597656</v>
      </c>
      <c r="E51" s="11">
        <v>7.8558845520019531</v>
      </c>
      <c r="F51" s="11">
        <v>7.616157054901123</v>
      </c>
      <c r="G51" s="11">
        <v>7.7347140312194824</v>
      </c>
      <c r="H51" s="11">
        <f t="shared" si="16"/>
        <v>17.291275978088379</v>
      </c>
      <c r="I51" s="11">
        <f t="shared" si="17"/>
        <v>17.645464897155762</v>
      </c>
      <c r="J51" s="11">
        <f t="shared" si="18"/>
        <v>17.499072074890137</v>
      </c>
      <c r="K51" s="11">
        <f t="shared" si="19"/>
        <v>5.7832631973904453E-2</v>
      </c>
      <c r="L51" s="11">
        <f t="shared" si="20"/>
        <v>5.6671785403692485E-2</v>
      </c>
      <c r="M51" s="11">
        <f t="shared" si="21"/>
        <v>5.7145887263069531E-2</v>
      </c>
      <c r="N51" s="11">
        <f t="shared" si="22"/>
        <v>5.7216768213555487E-2</v>
      </c>
    </row>
    <row r="52" spans="1:14" x14ac:dyDescent="0.15">
      <c r="A52" s="3" t="s">
        <v>5</v>
      </c>
      <c r="B52" s="11">
        <v>23.591955184936523</v>
      </c>
      <c r="C52" s="11">
        <v>23.496946334838867</v>
      </c>
      <c r="D52" s="11">
        <v>23.48542594909668</v>
      </c>
      <c r="E52" s="11">
        <v>8.1981058120727539</v>
      </c>
      <c r="F52" s="11">
        <v>8.1943845748901367</v>
      </c>
      <c r="G52" s="11">
        <v>7.8585958480834961</v>
      </c>
      <c r="H52" s="11">
        <f t="shared" si="16"/>
        <v>15.508259773254395</v>
      </c>
      <c r="I52" s="11">
        <f t="shared" si="17"/>
        <v>15.413250923156738</v>
      </c>
      <c r="J52" s="11">
        <f t="shared" si="18"/>
        <v>15.401730537414551</v>
      </c>
      <c r="K52" s="11">
        <f t="shared" si="19"/>
        <v>6.4481767433674536E-2</v>
      </c>
      <c r="L52" s="11">
        <f t="shared" si="20"/>
        <v>6.4879239622162285E-2</v>
      </c>
      <c r="M52" s="11">
        <f t="shared" si="21"/>
        <v>6.4927768835505634E-2</v>
      </c>
      <c r="N52" s="11">
        <f t="shared" si="22"/>
        <v>6.4762925297114152E-2</v>
      </c>
    </row>
    <row r="53" spans="1:14" x14ac:dyDescent="0.15">
      <c r="A53" s="3" t="s">
        <v>6</v>
      </c>
      <c r="B53" s="11">
        <v>25.098405838012695</v>
      </c>
      <c r="C53" s="11">
        <v>25.169479370117188</v>
      </c>
      <c r="D53" s="11">
        <v>25.078096389770508</v>
      </c>
      <c r="E53" s="11">
        <v>7.835906982421875</v>
      </c>
      <c r="F53" s="11">
        <v>7.6717982292175293</v>
      </c>
      <c r="G53" s="11">
        <v>8.1402454376220703</v>
      </c>
      <c r="H53" s="11">
        <f t="shared" si="16"/>
        <v>17.215755621592205</v>
      </c>
      <c r="I53" s="11">
        <f t="shared" si="17"/>
        <v>17.286829153696697</v>
      </c>
      <c r="J53" s="11">
        <f t="shared" si="18"/>
        <v>17.195446173350017</v>
      </c>
      <c r="K53" s="11">
        <f t="shared" si="19"/>
        <v>5.8086326384988188E-2</v>
      </c>
      <c r="L53" s="11">
        <f t="shared" si="20"/>
        <v>5.7847508707874008E-2</v>
      </c>
      <c r="M53" s="11">
        <f t="shared" si="21"/>
        <v>5.8154931830139305E-2</v>
      </c>
      <c r="N53" s="11">
        <f t="shared" si="22"/>
        <v>5.8029588974333836E-2</v>
      </c>
    </row>
    <row r="54" spans="1:14" ht="15" x14ac:dyDescent="0.15">
      <c r="A54" s="3" t="s">
        <v>7</v>
      </c>
      <c r="B54" s="11">
        <v>19.753429412841797</v>
      </c>
      <c r="C54" s="11">
        <v>19.017419815063477</v>
      </c>
      <c r="D54" s="11">
        <v>19.07288932800293</v>
      </c>
      <c r="E54" s="11">
        <v>10.086901664733887</v>
      </c>
      <c r="F54" s="11">
        <v>10.090615272521973</v>
      </c>
      <c r="G54" s="11">
        <v>10.343578338623047</v>
      </c>
      <c r="H54" s="11">
        <f t="shared" si="16"/>
        <v>9.5797309875488281</v>
      </c>
      <c r="I54" s="11">
        <f t="shared" si="17"/>
        <v>8.8437213897705078</v>
      </c>
      <c r="J54" s="11">
        <f t="shared" si="18"/>
        <v>8.8991909027099609</v>
      </c>
      <c r="K54" s="11">
        <f t="shared" si="19"/>
        <v>0.10438706486640818</v>
      </c>
      <c r="L54" s="11">
        <f t="shared" si="20"/>
        <v>0.11307457075216044</v>
      </c>
      <c r="M54" s="11">
        <f t="shared" si="21"/>
        <v>0.11236976607564203</v>
      </c>
      <c r="N54" s="11">
        <f t="shared" si="22"/>
        <v>0.10994380056473689</v>
      </c>
    </row>
    <row r="55" spans="1:14" ht="16" x14ac:dyDescent="0.2">
      <c r="A55" s="3" t="s">
        <v>8</v>
      </c>
      <c r="B55" s="11">
        <v>26.076272964477539</v>
      </c>
      <c r="C55" s="11">
        <v>26.100017547607422</v>
      </c>
      <c r="D55" s="11">
        <v>25.968500137329102</v>
      </c>
      <c r="E55" s="11">
        <v>7.7029380798339844</v>
      </c>
      <c r="F55" s="11">
        <v>7.6716413497924805</v>
      </c>
      <c r="G55" s="11">
        <v>9.3426675796508789</v>
      </c>
      <c r="H55" s="11">
        <f t="shared" si="16"/>
        <v>17.837190628051758</v>
      </c>
      <c r="I55" s="11">
        <f t="shared" si="17"/>
        <v>17.860935211181641</v>
      </c>
      <c r="J55" s="11">
        <f t="shared" si="18"/>
        <v>17.72941780090332</v>
      </c>
      <c r="K55" s="11">
        <f t="shared" si="19"/>
        <v>5.6062640179857945E-2</v>
      </c>
      <c r="L55" s="11">
        <f t="shared" si="20"/>
        <v>5.5988109702898484E-2</v>
      </c>
      <c r="M55" s="11">
        <f t="shared" si="21"/>
        <v>5.6403431360788937E-2</v>
      </c>
      <c r="N55" s="11">
        <f t="shared" si="22"/>
        <v>5.6151393747848451E-2</v>
      </c>
    </row>
    <row r="56" spans="1:14" ht="16" x14ac:dyDescent="0.2">
      <c r="A56" s="3" t="s">
        <v>9</v>
      </c>
      <c r="B56" s="11">
        <v>26.352809906005859</v>
      </c>
      <c r="C56" s="11">
        <v>26.489339828491211</v>
      </c>
      <c r="D56" s="11">
        <v>26.338138580322266</v>
      </c>
      <c r="E56" s="11">
        <v>7.2275633811950684</v>
      </c>
      <c r="F56" s="11">
        <v>7.1972837448120117</v>
      </c>
      <c r="G56" s="11">
        <v>7.3374786376953125</v>
      </c>
      <c r="H56" s="11">
        <f t="shared" si="16"/>
        <v>19.098701318105061</v>
      </c>
      <c r="I56" s="11">
        <f t="shared" si="17"/>
        <v>19.235231240590412</v>
      </c>
      <c r="J56" s="11">
        <f t="shared" si="18"/>
        <v>19.084029992421467</v>
      </c>
      <c r="K56" s="11">
        <f t="shared" si="19"/>
        <v>5.2359581070155099E-2</v>
      </c>
      <c r="L56" s="11">
        <f t="shared" si="20"/>
        <v>5.1987937524233564E-2</v>
      </c>
      <c r="M56" s="11">
        <f t="shared" si="21"/>
        <v>5.2399833808535926E-2</v>
      </c>
      <c r="N56" s="11">
        <f t="shared" si="22"/>
        <v>5.2249117467641527E-2</v>
      </c>
    </row>
    <row r="57" spans="1:14" ht="16" x14ac:dyDescent="0.2">
      <c r="A57" s="3" t="s">
        <v>10</v>
      </c>
      <c r="B57" s="11">
        <v>24.360273361206055</v>
      </c>
      <c r="C57" s="11">
        <v>24.203222274780273</v>
      </c>
      <c r="D57" s="11">
        <v>24.283557891845703</v>
      </c>
      <c r="E57" s="11">
        <v>6.8938822746276855</v>
      </c>
      <c r="F57" s="11">
        <v>6.7699189186096191</v>
      </c>
      <c r="G57" s="11">
        <v>6.9559650421142578</v>
      </c>
      <c r="H57" s="11">
        <f t="shared" si="16"/>
        <v>17.487017949422199</v>
      </c>
      <c r="I57" s="11">
        <f t="shared" si="17"/>
        <v>17.329966862996418</v>
      </c>
      <c r="J57" s="11">
        <f t="shared" si="18"/>
        <v>17.410302480061848</v>
      </c>
      <c r="K57" s="11">
        <f t="shared" si="19"/>
        <v>5.718527898194567E-2</v>
      </c>
      <c r="L57" s="11">
        <f t="shared" si="20"/>
        <v>5.7703514836790412E-2</v>
      </c>
      <c r="M57" s="11">
        <f t="shared" si="21"/>
        <v>5.7437255966413719E-2</v>
      </c>
      <c r="N57" s="11">
        <f t="shared" si="22"/>
        <v>5.7442016595049938E-2</v>
      </c>
    </row>
  </sheetData>
  <mergeCells count="11">
    <mergeCell ref="N23:P23"/>
    <mergeCell ref="B42:D42"/>
    <mergeCell ref="E42:G42"/>
    <mergeCell ref="H42:J42"/>
    <mergeCell ref="B3:E3"/>
    <mergeCell ref="G3:J3"/>
    <mergeCell ref="B23:D23"/>
    <mergeCell ref="E23:G23"/>
    <mergeCell ref="H23:J23"/>
    <mergeCell ref="K23:M23"/>
    <mergeCell ref="K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McAndrews</dc:creator>
  <cp:lastModifiedBy>Kathleen McAndrews</cp:lastModifiedBy>
  <dcterms:created xsi:type="dcterms:W3CDTF">2020-12-14T19:41:09Z</dcterms:created>
  <dcterms:modified xsi:type="dcterms:W3CDTF">2021-04-11T17:15:57Z</dcterms:modified>
</cp:coreProperties>
</file>