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rus and host components" sheetId="1" state="visible" r:id="rId2"/>
  </sheets>
  <definedNames>
    <definedName function="false" hidden="false" name="host_aa_total" vbProcedure="false">'virus and host components'!$L$6</definedName>
    <definedName function="false" hidden="false" name="host_carbohydrate_stoich" vbProcedure="false">'virus and host components'!$K$9</definedName>
    <definedName function="false" hidden="false" name="host_DNA_stoich" vbProcedure="false">'virus and host components'!$K$7</definedName>
    <definedName function="false" hidden="false" name="host_dna_total" vbProcedure="false">'virus and host components'!$L$7</definedName>
    <definedName function="false" hidden="false" name="host_grand_total" vbProcedure="false">'virus and host components'!$L$12</definedName>
    <definedName function="false" hidden="false" name="host_lipid_stoich" vbProcedure="false">'virus and host components'!$K$10</definedName>
    <definedName function="false" hidden="false" name="host_other_stoich" vbProcedure="false">'virus and host components'!$K$11</definedName>
    <definedName function="false" hidden="false" name="host_protein_stoich" vbProcedure="false">'virus and host components'!$K$6</definedName>
    <definedName function="false" hidden="false" name="host_RNA_stoich" vbProcedure="false">'virus and host components'!$K$8</definedName>
    <definedName function="false" hidden="false" name="host_rna_total" vbProcedure="false">'virus and host components'!$L$8</definedName>
    <definedName function="false" hidden="false" name="virus_aa_total" vbProcedure="false">#REF!</definedName>
    <definedName function="false" hidden="false" name="virus_grand_total" vbProcedure="false">#REF!</definedName>
    <definedName function="false" hidden="false" name="virus_rna_total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<sst xmlns="http://schemas.openxmlformats.org/spreadsheetml/2006/main" count="93" uniqueCount="48">
  <si>
    <r>
      <rPr>
        <sz val="11"/>
        <color rgb="FF000000"/>
        <rFont val="Calibri"/>
        <family val="2"/>
        <charset val="1"/>
      </rPr>
      <t xml:space="preserve">Table S3. </t>
    </r>
    <r>
      <rPr>
        <sz val="12"/>
        <color rgb="FF000000"/>
        <rFont val="Times New Roman"/>
        <family val="1"/>
      </rPr>
      <t xml:space="preserve">The composition and stoichiometries of building block metabolites in the virus biomass and human lung cell specific maintenance pseudo reactions.</t>
    </r>
  </si>
  <si>
    <t xml:space="preserve">virus components</t>
  </si>
  <si>
    <t xml:space="preserve">host components</t>
  </si>
  <si>
    <t xml:space="preserve">mmol/gDW</t>
  </si>
  <si>
    <t xml:space="preserve">RNA</t>
  </si>
  <si>
    <t xml:space="preserve">g/gDW</t>
  </si>
  <si>
    <t xml:space="preserve">carbohydrate</t>
  </si>
  <si>
    <t xml:space="preserve">mmol/g carbohydrate</t>
  </si>
  <si>
    <t xml:space="preserve">protein</t>
  </si>
  <si>
    <t xml:space="preserve">A</t>
  </si>
  <si>
    <t xml:space="preserve">g6p</t>
  </si>
  <si>
    <t xml:space="preserve">C</t>
  </si>
  <si>
    <t xml:space="preserve">DNA</t>
  </si>
  <si>
    <t xml:space="preserve">total</t>
  </si>
  <si>
    <t xml:space="preserve">G</t>
  </si>
  <si>
    <t xml:space="preserve">mmol/g DNA</t>
  </si>
  <si>
    <t xml:space="preserve">mmol/g RNA</t>
  </si>
  <si>
    <t xml:space="preserve">U</t>
  </si>
  <si>
    <t xml:space="preserve">lipid</t>
  </si>
  <si>
    <t xml:space="preserve">aminoacids</t>
  </si>
  <si>
    <t xml:space="preserve">other</t>
  </si>
  <si>
    <t xml:space="preserve">T</t>
  </si>
  <si>
    <t xml:space="preserve">D</t>
  </si>
  <si>
    <t xml:space="preserve">E</t>
  </si>
  <si>
    <t xml:space="preserve">mmol/g protein</t>
  </si>
  <si>
    <t xml:space="preserve">mmol/g lipid</t>
  </si>
  <si>
    <t xml:space="preserve">F</t>
  </si>
  <si>
    <t xml:space="preserve">cholesterol</t>
  </si>
  <si>
    <t xml:space="preserve">cardiolipin</t>
  </si>
  <si>
    <t xml:space="preserve">H</t>
  </si>
  <si>
    <t xml:space="preserve">1-phosphatidyl-1D-myo-inositol(1-)</t>
  </si>
  <si>
    <t xml:space="preserve">I</t>
  </si>
  <si>
    <t xml:space="preserve">phosphatidylcholine</t>
  </si>
  <si>
    <t xml:space="preserve">K</t>
  </si>
  <si>
    <t xml:space="preserve">phosphatidylethanolamine</t>
  </si>
  <si>
    <t xml:space="preserve">L</t>
  </si>
  <si>
    <t xml:space="preserve">phosphatidylglycerol(1-)</t>
  </si>
  <si>
    <t xml:space="preserve">M</t>
  </si>
  <si>
    <t xml:space="preserve">sphingomyelin d18:1(1+)</t>
  </si>
  <si>
    <t xml:space="preserve">N</t>
  </si>
  <si>
    <t xml:space="preserve">phosphatidyl-L-serine(1-)</t>
  </si>
  <si>
    <t xml:space="preserve">P</t>
  </si>
  <si>
    <t xml:space="preserve">Q</t>
  </si>
  <si>
    <t xml:space="preserve">R</t>
  </si>
  <si>
    <t xml:space="preserve">S</t>
  </si>
  <si>
    <t xml:space="preserve">V</t>
  </si>
  <si>
    <t xml:space="preserve">W</t>
  </si>
  <si>
    <t xml:space="preserve"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</si>
</sst>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</font>
    <font>
      <b val="true"/>
      <sz val="14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83984375" defaultRowHeight="15" zeroHeight="false" outlineLevelRow="0" outlineLevelCol="0"/>
  <cols>
    <col collapsed="false" customWidth="true" hidden="false" outlineLevel="0" max="2" min="2" style="0" width="10.33"/>
    <col collapsed="false" customWidth="true" hidden="false" outlineLevel="0" max="3" min="3" style="0" width="11.66"/>
    <col collapsed="false" customWidth="true" hidden="false" outlineLevel="0" max="6" min="6" style="0" width="10.16"/>
    <col collapsed="false" customWidth="true" hidden="false" outlineLevel="0" max="10" min="10" style="0" width="12.17"/>
    <col collapsed="false" customWidth="true" hidden="false" outlineLevel="0" max="11" min="11" style="0" width="13.33"/>
    <col collapsed="false" customWidth="true" hidden="false" outlineLevel="0" max="14" min="14" style="0" width="13.17"/>
    <col collapsed="false" customWidth="true" hidden="false" outlineLevel="0" max="17" min="17" style="0" width="5.01"/>
    <col collapsed="false" customWidth="true" hidden="false" outlineLevel="0" max="18" min="18" style="0" width="10.84"/>
  </cols>
  <sheetData>
    <row r="1" customFormat="false" ht="14.9" hidden="false" customHeight="false" outlineLevel="0" collapsed="false">
      <c r="B1" s="0" t="s">
        <v>0</v>
      </c>
    </row>
    <row r="3" customFormat="false" ht="15" hidden="false" customHeight="false" outlineLevel="0" collapsed="false">
      <c r="B3" s="1" t="s">
        <v>1</v>
      </c>
      <c r="C3" s="1"/>
      <c r="D3" s="1"/>
      <c r="E3" s="1"/>
      <c r="F3" s="1"/>
      <c r="J3" s="1" t="s">
        <v>2</v>
      </c>
      <c r="K3" s="1"/>
      <c r="L3" s="1"/>
      <c r="M3" s="1"/>
      <c r="N3" s="1"/>
      <c r="O3" s="1"/>
      <c r="P3" s="1"/>
      <c r="Q3" s="1"/>
      <c r="R3" s="1"/>
    </row>
    <row r="4" customFormat="false" ht="19" hidden="false" customHeight="true" outlineLevel="0" collapsed="false">
      <c r="B4" s="1"/>
      <c r="C4" s="1"/>
      <c r="D4" s="1"/>
      <c r="E4" s="1"/>
      <c r="F4" s="1"/>
      <c r="J4" s="1"/>
      <c r="K4" s="1"/>
      <c r="L4" s="1"/>
      <c r="M4" s="1"/>
      <c r="N4" s="1"/>
      <c r="O4" s="1"/>
      <c r="P4" s="1"/>
      <c r="Q4" s="1"/>
      <c r="R4" s="1"/>
    </row>
    <row r="5" customFormat="false" ht="15" hidden="false" customHeight="false" outlineLevel="0" collapsed="false">
      <c r="B5" s="2"/>
      <c r="C5" s="3" t="s">
        <v>3</v>
      </c>
      <c r="D5" s="4"/>
      <c r="E5" s="5" t="s">
        <v>4</v>
      </c>
      <c r="F5" s="6" t="s">
        <v>3</v>
      </c>
      <c r="J5" s="2"/>
      <c r="K5" s="4" t="s">
        <v>5</v>
      </c>
      <c r="L5" s="4" t="s">
        <v>3</v>
      </c>
      <c r="M5" s="4"/>
      <c r="N5" s="5" t="s">
        <v>6</v>
      </c>
      <c r="O5" s="4" t="s">
        <v>7</v>
      </c>
      <c r="P5" s="4"/>
      <c r="Q5" s="4"/>
      <c r="R5" s="7"/>
    </row>
    <row r="6" customFormat="false" ht="15" hidden="false" customHeight="false" outlineLevel="0" collapsed="false">
      <c r="B6" s="8" t="s">
        <v>8</v>
      </c>
      <c r="C6" s="9" t="n">
        <f aca="false">SUM(C12:C31)</f>
        <v>6.22421458233513</v>
      </c>
      <c r="D6" s="9"/>
      <c r="E6" s="9" t="s">
        <v>9</v>
      </c>
      <c r="F6" s="10" t="n">
        <v>0.12125802281664</v>
      </c>
      <c r="J6" s="8" t="s">
        <v>8</v>
      </c>
      <c r="K6" s="9" t="n">
        <v>0.706</v>
      </c>
      <c r="L6" s="9" t="n">
        <f aca="false">SUM(K16:K35)*host_protein_stoich</f>
        <v>6.35466483883636</v>
      </c>
      <c r="M6" s="9"/>
      <c r="N6" s="9" t="s">
        <v>10</v>
      </c>
      <c r="O6" s="9" t="n">
        <v>3.87591549295775</v>
      </c>
      <c r="P6" s="9"/>
      <c r="Q6" s="9"/>
      <c r="R6" s="10"/>
    </row>
    <row r="7" customFormat="false" ht="15" hidden="false" customHeight="false" outlineLevel="0" collapsed="false">
      <c r="B7" s="8" t="s">
        <v>4</v>
      </c>
      <c r="C7" s="9" t="n">
        <f aca="false">SUM(F6:F9)</f>
        <v>0.390983249545608</v>
      </c>
      <c r="D7" s="9"/>
      <c r="E7" s="9" t="s">
        <v>11</v>
      </c>
      <c r="F7" s="10" t="n">
        <v>0.0742336019561646</v>
      </c>
      <c r="J7" s="8" t="s">
        <v>12</v>
      </c>
      <c r="K7" s="9" t="n">
        <v>0.014</v>
      </c>
      <c r="L7" s="9" t="n">
        <f aca="false">SUM(O9:O12)*host_DNA_stoich</f>
        <v>0.045614</v>
      </c>
      <c r="M7" s="9"/>
      <c r="N7" s="9"/>
      <c r="O7" s="9"/>
      <c r="P7" s="9"/>
      <c r="Q7" s="9"/>
      <c r="R7" s="10"/>
    </row>
    <row r="8" customFormat="false" ht="15" hidden="false" customHeight="false" outlineLevel="0" collapsed="false">
      <c r="B8" s="8" t="s">
        <v>13</v>
      </c>
      <c r="C8" s="9" t="n">
        <f aca="false">SUM(C6:C7)</f>
        <v>6.61519783188074</v>
      </c>
      <c r="D8" s="9"/>
      <c r="E8" s="9" t="s">
        <v>14</v>
      </c>
      <c r="F8" s="10" t="n">
        <v>0.0742336019561646</v>
      </c>
      <c r="J8" s="8" t="s">
        <v>4</v>
      </c>
      <c r="K8" s="9" t="n">
        <v>0.058</v>
      </c>
      <c r="L8" s="9" t="n">
        <f aca="false">SUM(R9:R12)*host_RNA_stoich</f>
        <v>0.182298999999999</v>
      </c>
      <c r="M8" s="9"/>
      <c r="N8" s="11" t="s">
        <v>12</v>
      </c>
      <c r="O8" s="12" t="s">
        <v>15</v>
      </c>
      <c r="P8" s="9"/>
      <c r="Q8" s="11" t="s">
        <v>4</v>
      </c>
      <c r="R8" s="13" t="s">
        <v>16</v>
      </c>
    </row>
    <row r="9" customFormat="false" ht="15" hidden="false" customHeight="false" outlineLevel="0" collapsed="false">
      <c r="B9" s="14"/>
      <c r="C9" s="15"/>
      <c r="D9" s="15"/>
      <c r="E9" s="15" t="s">
        <v>17</v>
      </c>
      <c r="F9" s="16" t="n">
        <v>0.121258022816639</v>
      </c>
      <c r="J9" s="8" t="s">
        <v>6</v>
      </c>
      <c r="K9" s="9" t="n">
        <v>0.071</v>
      </c>
      <c r="L9" s="9" t="n">
        <f aca="false">SUM(O6)*host_carbohydrate_stoich</f>
        <v>0.27519</v>
      </c>
      <c r="M9" s="9"/>
      <c r="N9" s="9" t="s">
        <v>9</v>
      </c>
      <c r="O9" s="9" t="n">
        <v>0.941642857142857</v>
      </c>
      <c r="P9" s="9"/>
      <c r="Q9" s="9" t="s">
        <v>9</v>
      </c>
      <c r="R9" s="10" t="n">
        <v>0.925862068965503</v>
      </c>
    </row>
    <row r="10" customFormat="false" ht="15" hidden="false" customHeight="false" outlineLevel="0" collapsed="false">
      <c r="J10" s="8" t="s">
        <v>18</v>
      </c>
      <c r="K10" s="9" t="n">
        <v>0.097</v>
      </c>
      <c r="L10" s="9" t="n">
        <f aca="false">SUM(N16:N23)*host_lipid_stoich</f>
        <v>0.291437</v>
      </c>
      <c r="M10" s="9"/>
      <c r="N10" s="9" t="s">
        <v>11</v>
      </c>
      <c r="O10" s="9" t="n">
        <v>0.674428571428572</v>
      </c>
      <c r="P10" s="9"/>
      <c r="Q10" s="9" t="s">
        <v>11</v>
      </c>
      <c r="R10" s="10" t="n">
        <v>0.673034482758621</v>
      </c>
    </row>
    <row r="11" customFormat="false" ht="15" hidden="false" customHeight="false" outlineLevel="0" collapsed="false">
      <c r="B11" s="17" t="s">
        <v>19</v>
      </c>
      <c r="C11" s="6" t="s">
        <v>3</v>
      </c>
      <c r="D11" s="18"/>
      <c r="J11" s="8" t="s">
        <v>20</v>
      </c>
      <c r="K11" s="9" t="n">
        <v>0.054</v>
      </c>
      <c r="L11" s="9" t="n">
        <v>0</v>
      </c>
      <c r="M11" s="9"/>
      <c r="N11" s="9" t="s">
        <v>14</v>
      </c>
      <c r="O11" s="9" t="n">
        <v>0.707</v>
      </c>
      <c r="P11" s="9"/>
      <c r="Q11" s="9" t="s">
        <v>14</v>
      </c>
      <c r="R11" s="10" t="n">
        <v>0.622706896551724</v>
      </c>
    </row>
    <row r="12" customFormat="false" ht="15" hidden="false" customHeight="false" outlineLevel="0" collapsed="false">
      <c r="B12" s="19" t="s">
        <v>9</v>
      </c>
      <c r="C12" s="10" t="n">
        <v>0.476454857821689</v>
      </c>
      <c r="J12" s="8" t="s">
        <v>13</v>
      </c>
      <c r="K12" s="9"/>
      <c r="L12" s="9" t="n">
        <f aca="false">SUM(L6:L11)</f>
        <v>7.14920483883636</v>
      </c>
      <c r="M12" s="9"/>
      <c r="N12" s="9" t="s">
        <v>21</v>
      </c>
      <c r="O12" s="9" t="n">
        <v>0.935071428571429</v>
      </c>
      <c r="P12" s="9"/>
      <c r="Q12" s="9" t="s">
        <v>17</v>
      </c>
      <c r="R12" s="10" t="n">
        <v>0.92148275862069</v>
      </c>
    </row>
    <row r="13" customFormat="false" ht="15" hidden="false" customHeight="false" outlineLevel="0" collapsed="false">
      <c r="B13" s="19" t="s">
        <v>11</v>
      </c>
      <c r="C13" s="10" t="n">
        <v>0.123624607044568</v>
      </c>
      <c r="J13" s="14"/>
      <c r="K13" s="15"/>
      <c r="L13" s="15"/>
      <c r="M13" s="15"/>
      <c r="N13" s="15" t="s">
        <v>13</v>
      </c>
      <c r="O13" s="15" t="n">
        <f aca="false">SUM(O9:O12)</f>
        <v>3.25814285714286</v>
      </c>
      <c r="P13" s="15"/>
      <c r="Q13" s="15"/>
      <c r="R13" s="16" t="n">
        <f aca="false">SUM(R9:R12)</f>
        <v>3.14308620689654</v>
      </c>
    </row>
    <row r="14" customFormat="false" ht="15" hidden="false" customHeight="false" outlineLevel="0" collapsed="false">
      <c r="B14" s="19" t="s">
        <v>22</v>
      </c>
      <c r="C14" s="10" t="n">
        <v>0.26731941734809</v>
      </c>
      <c r="J14" s="9"/>
      <c r="K14" s="9"/>
      <c r="L14" s="9"/>
      <c r="M14" s="9"/>
    </row>
    <row r="15" customFormat="false" ht="15" hidden="false" customHeight="false" outlineLevel="0" collapsed="false">
      <c r="B15" s="19" t="s">
        <v>23</v>
      </c>
      <c r="C15" s="10" t="n">
        <v>0.213711708317659</v>
      </c>
      <c r="J15" s="17" t="s">
        <v>19</v>
      </c>
      <c r="K15" s="20" t="s">
        <v>24</v>
      </c>
      <c r="L15" s="4"/>
      <c r="M15" s="5" t="s">
        <v>18</v>
      </c>
      <c r="N15" s="7" t="s">
        <v>25</v>
      </c>
    </row>
    <row r="16" customFormat="false" ht="15" hidden="false" customHeight="false" outlineLevel="0" collapsed="false">
      <c r="B16" s="19" t="s">
        <v>26</v>
      </c>
      <c r="C16" s="10" t="n">
        <v>0.308146264042608</v>
      </c>
      <c r="J16" s="19" t="s">
        <v>9</v>
      </c>
      <c r="K16" s="9" t="n">
        <v>0.634777055332229</v>
      </c>
      <c r="L16" s="9"/>
      <c r="M16" s="9" t="s">
        <v>27</v>
      </c>
      <c r="N16" s="10" t="n">
        <v>0.210319587628866</v>
      </c>
    </row>
    <row r="17" customFormat="false" ht="15" hidden="false" customHeight="false" outlineLevel="0" collapsed="false">
      <c r="B17" s="19" t="s">
        <v>14</v>
      </c>
      <c r="C17" s="10" t="n">
        <v>0.446349552933257</v>
      </c>
      <c r="J17" s="19" t="s">
        <v>11</v>
      </c>
      <c r="K17" s="9" t="n">
        <v>0.192773190417428</v>
      </c>
      <c r="L17" s="9"/>
      <c r="M17" s="9" t="s">
        <v>28</v>
      </c>
      <c r="N17" s="10" t="n">
        <v>0.120185567010309</v>
      </c>
    </row>
    <row r="18" customFormat="false" ht="15" hidden="false" customHeight="false" outlineLevel="0" collapsed="false">
      <c r="B18" s="19" t="s">
        <v>29</v>
      </c>
      <c r="C18" s="10" t="n">
        <v>0.100939393589007</v>
      </c>
      <c r="J18" s="19" t="s">
        <v>22</v>
      </c>
      <c r="K18" s="9" t="n">
        <v>0.448876840131585</v>
      </c>
      <c r="L18" s="9"/>
      <c r="M18" s="9" t="s">
        <v>30</v>
      </c>
      <c r="N18" s="10" t="n">
        <v>0.240360824742268</v>
      </c>
    </row>
    <row r="19" customFormat="false" ht="15" hidden="false" customHeight="false" outlineLevel="0" collapsed="false">
      <c r="B19" s="19" t="s">
        <v>31</v>
      </c>
      <c r="C19" s="10" t="n">
        <v>0.400554186865187</v>
      </c>
      <c r="J19" s="19" t="s">
        <v>23</v>
      </c>
      <c r="K19" s="9" t="n">
        <v>0.654712434318896</v>
      </c>
      <c r="L19" s="9"/>
      <c r="M19" s="9" t="s">
        <v>32</v>
      </c>
      <c r="N19" s="10" t="n">
        <v>1.59237113402062</v>
      </c>
    </row>
    <row r="20" customFormat="false" ht="15" hidden="false" customHeight="false" outlineLevel="0" collapsed="false">
      <c r="B20" s="19" t="s">
        <v>33</v>
      </c>
      <c r="C20" s="10" t="n">
        <v>0.301608738551092</v>
      </c>
      <c r="J20" s="19" t="s">
        <v>26</v>
      </c>
      <c r="K20" s="9" t="n">
        <v>0.320638035741564</v>
      </c>
      <c r="L20" s="9"/>
      <c r="M20" s="9" t="s">
        <v>34</v>
      </c>
      <c r="N20" s="10" t="n">
        <v>0.570865979381443</v>
      </c>
    </row>
    <row r="21" customFormat="false" ht="15" hidden="false" customHeight="false" outlineLevel="0" collapsed="false">
      <c r="B21" s="19" t="s">
        <v>35</v>
      </c>
      <c r="C21" s="10" t="n">
        <v>0.668560044389888</v>
      </c>
      <c r="J21" s="19" t="s">
        <v>14</v>
      </c>
      <c r="K21" s="9" t="n">
        <v>0.597413217919076</v>
      </c>
      <c r="L21" s="9"/>
      <c r="M21" s="9" t="s">
        <v>36</v>
      </c>
      <c r="N21" s="10" t="n">
        <v>0.0300412371134021</v>
      </c>
    </row>
    <row r="22" customFormat="false" ht="15" hidden="false" customHeight="false" outlineLevel="0" collapsed="false">
      <c r="B22" s="19" t="s">
        <v>37</v>
      </c>
      <c r="C22" s="10" t="n">
        <v>0.096788064901895</v>
      </c>
      <c r="J22" s="19" t="s">
        <v>29</v>
      </c>
      <c r="K22" s="9" t="n">
        <v>0.226224736075847</v>
      </c>
      <c r="L22" s="9"/>
      <c r="M22" s="9" t="s">
        <v>38</v>
      </c>
      <c r="N22" s="10" t="n">
        <v>0.180268041237113</v>
      </c>
    </row>
    <row r="23" customFormat="false" ht="15" hidden="false" customHeight="false" outlineLevel="0" collapsed="false">
      <c r="B23" s="19" t="s">
        <v>39</v>
      </c>
      <c r="C23" s="10" t="n">
        <v>0.357602644385927</v>
      </c>
      <c r="J23" s="19" t="s">
        <v>31</v>
      </c>
      <c r="K23" s="9" t="n">
        <v>0.389851047925315</v>
      </c>
      <c r="L23" s="9"/>
      <c r="M23" s="9" t="s">
        <v>40</v>
      </c>
      <c r="N23" s="10" t="n">
        <v>0.0600927835051546</v>
      </c>
    </row>
    <row r="24" customFormat="false" ht="15" hidden="false" customHeight="false" outlineLevel="0" collapsed="false">
      <c r="B24" s="19" t="s">
        <v>41</v>
      </c>
      <c r="C24" s="10" t="n">
        <v>0.257676567248104</v>
      </c>
      <c r="J24" s="19" t="s">
        <v>33</v>
      </c>
      <c r="K24" s="9" t="n">
        <v>0.539075797905422</v>
      </c>
      <c r="L24" s="9"/>
      <c r="M24" s="9"/>
      <c r="N24" s="10"/>
    </row>
    <row r="25" customFormat="false" ht="15" hidden="false" customHeight="false" outlineLevel="0" collapsed="false">
      <c r="B25" s="19" t="s">
        <v>42</v>
      </c>
      <c r="C25" s="10" t="n">
        <v>0.275393261330113</v>
      </c>
      <c r="J25" s="19" t="s">
        <v>35</v>
      </c>
      <c r="K25" s="9" t="n">
        <v>0.874308805202583</v>
      </c>
      <c r="L25" s="9"/>
      <c r="M25" s="9"/>
      <c r="N25" s="10"/>
    </row>
    <row r="26" customFormat="false" ht="15" hidden="false" customHeight="false" outlineLevel="0" collapsed="false">
      <c r="B26" s="19" t="s">
        <v>43</v>
      </c>
      <c r="C26" s="10" t="n">
        <v>0.320927126378522</v>
      </c>
      <c r="J26" s="19" t="s">
        <v>37</v>
      </c>
      <c r="K26" s="9" t="n">
        <v>0.195149837237566</v>
      </c>
      <c r="L26" s="9"/>
      <c r="M26" s="9"/>
      <c r="N26" s="10"/>
    </row>
    <row r="27" customFormat="false" ht="15" hidden="false" customHeight="false" outlineLevel="0" collapsed="false">
      <c r="B27" s="19" t="s">
        <v>44</v>
      </c>
      <c r="C27" s="10" t="n">
        <v>0.470571084879324</v>
      </c>
      <c r="J27" s="19" t="s">
        <v>39</v>
      </c>
      <c r="K27" s="9" t="n">
        <v>0.328767746537061</v>
      </c>
      <c r="L27" s="9"/>
      <c r="M27" s="9"/>
      <c r="N27" s="10"/>
    </row>
    <row r="28" customFormat="false" ht="15" hidden="false" customHeight="false" outlineLevel="0" collapsed="false">
      <c r="B28" s="19" t="s">
        <v>21</v>
      </c>
      <c r="C28" s="10" t="n">
        <v>0.434712757558359</v>
      </c>
      <c r="J28" s="19" t="s">
        <v>41</v>
      </c>
      <c r="K28" s="9" t="n">
        <v>0.569697874081773</v>
      </c>
      <c r="L28" s="9"/>
      <c r="M28" s="9"/>
      <c r="N28" s="10"/>
    </row>
    <row r="29" customFormat="false" ht="15" hidden="false" customHeight="false" outlineLevel="0" collapsed="false">
      <c r="B29" s="19" t="s">
        <v>45</v>
      </c>
      <c r="C29" s="10" t="n">
        <v>0.35149005805136</v>
      </c>
      <c r="J29" s="19" t="s">
        <v>42</v>
      </c>
      <c r="K29" s="9" t="n">
        <v>0.431385424482203</v>
      </c>
      <c r="L29" s="9"/>
      <c r="M29" s="9"/>
      <c r="N29" s="10"/>
    </row>
    <row r="30" customFormat="false" ht="15" hidden="false" customHeight="false" outlineLevel="0" collapsed="false">
      <c r="B30" s="19" t="s">
        <v>46</v>
      </c>
      <c r="C30" s="10" t="n">
        <v>0.112020499297127</v>
      </c>
      <c r="J30" s="19" t="s">
        <v>43</v>
      </c>
      <c r="K30" s="9" t="n">
        <v>0.502459800918262</v>
      </c>
      <c r="L30" s="9"/>
      <c r="M30" s="9"/>
      <c r="N30" s="10"/>
    </row>
    <row r="31" customFormat="false" ht="15" hidden="false" customHeight="false" outlineLevel="0" collapsed="false">
      <c r="B31" s="21" t="s">
        <v>47</v>
      </c>
      <c r="C31" s="16" t="n">
        <v>0.23976374740135</v>
      </c>
      <c r="J31" s="19" t="s">
        <v>44</v>
      </c>
      <c r="K31" s="9" t="n">
        <v>0.731274960185392</v>
      </c>
      <c r="L31" s="9"/>
      <c r="M31" s="9"/>
      <c r="N31" s="10"/>
    </row>
    <row r="32" customFormat="false" ht="15" hidden="false" customHeight="false" outlineLevel="0" collapsed="false">
      <c r="J32" s="19" t="s">
        <v>21</v>
      </c>
      <c r="K32" s="9" t="n">
        <v>0.478437750636135</v>
      </c>
      <c r="L32" s="9"/>
      <c r="M32" s="9"/>
      <c r="N32" s="10"/>
    </row>
    <row r="33" customFormat="false" ht="15" hidden="false" customHeight="false" outlineLevel="0" collapsed="false">
      <c r="J33" s="19" t="s">
        <v>45</v>
      </c>
      <c r="K33" s="9" t="n">
        <v>0.541779951276208</v>
      </c>
      <c r="L33" s="9"/>
      <c r="M33" s="9"/>
      <c r="N33" s="10"/>
    </row>
    <row r="34" customFormat="false" ht="15" hidden="false" customHeight="false" outlineLevel="0" collapsed="false">
      <c r="J34" s="19" t="s">
        <v>46</v>
      </c>
      <c r="K34" s="9" t="n">
        <v>0.103504052235583</v>
      </c>
      <c r="L34" s="9"/>
      <c r="M34" s="9"/>
      <c r="N34" s="10"/>
    </row>
    <row r="35" customFormat="false" ht="15" hidden="false" customHeight="false" outlineLevel="0" collapsed="false">
      <c r="J35" s="19" t="s">
        <v>47</v>
      </c>
      <c r="K35" s="9" t="n">
        <v>0.239833139508368</v>
      </c>
      <c r="L35" s="9"/>
      <c r="M35" s="9"/>
      <c r="N35" s="10"/>
    </row>
    <row r="36" customFormat="false" ht="15" hidden="false" customHeight="false" outlineLevel="0" collapsed="false">
      <c r="J36" s="21" t="s">
        <v>13</v>
      </c>
      <c r="K36" s="15" t="n">
        <f aca="false">SUM(K16:K35)</f>
        <v>9.00094169806849</v>
      </c>
      <c r="L36" s="15"/>
      <c r="M36" s="15"/>
      <c r="N36" s="16"/>
    </row>
  </sheetData>
  <mergeCells count="2">
    <mergeCell ref="B3:F4"/>
    <mergeCell ref="J3:R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2020-04-29T09:51:55Z</dcterms:created>
  <dc:creator>H. D.</dc:creator>
  <dc:description/>
  <dc:language>en-IN</dc:language>
  <cp:lastModifiedBy/>
  <dcterms:modified xsi:type="dcterms:W3CDTF">2020-11-13T13:12:41Z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