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Documents/Manuscripts/2020_Adwal/Figures/Final/"/>
    </mc:Choice>
  </mc:AlternateContent>
  <xr:revisionPtr revIDLastSave="0" documentId="13_ncr:1_{D1285C4D-3EBF-0648-9EAC-7D0D839B9176}" xr6:coauthVersionLast="36" xr6:coauthVersionMax="36" xr10:uidLastSave="{00000000-0000-0000-0000-000000000000}"/>
  <bookViews>
    <workbookView xWindow="11140" yWindow="2800" windowWidth="27580" windowHeight="16940" xr2:uid="{57544774-7A48-6A44-AC4C-B0195FDE49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J54" i="1" s="1"/>
  <c r="C53" i="1"/>
  <c r="J53" i="1" s="1"/>
  <c r="C52" i="1"/>
  <c r="J52" i="1" s="1"/>
  <c r="C51" i="1"/>
  <c r="J51" i="1" s="1"/>
  <c r="C50" i="1"/>
  <c r="J48" i="1"/>
  <c r="I48" i="1"/>
  <c r="C48" i="1"/>
  <c r="H48" i="1" s="1"/>
  <c r="C47" i="1"/>
  <c r="J47" i="1" s="1"/>
  <c r="J45" i="1"/>
  <c r="C45" i="1"/>
  <c r="I45" i="1" s="1"/>
  <c r="C44" i="1"/>
  <c r="C46" i="1" s="1"/>
  <c r="C42" i="1"/>
  <c r="J42" i="1" s="1"/>
  <c r="C41" i="1"/>
  <c r="C43" i="1" s="1"/>
  <c r="C39" i="1"/>
  <c r="J39" i="1" s="1"/>
  <c r="I38" i="1"/>
  <c r="C38" i="1"/>
  <c r="C36" i="1"/>
  <c r="J36" i="1" s="1"/>
  <c r="J35" i="1"/>
  <c r="I35" i="1"/>
  <c r="H35" i="1"/>
  <c r="C35" i="1"/>
  <c r="C33" i="1"/>
  <c r="J33" i="1" s="1"/>
  <c r="C32" i="1"/>
  <c r="I32" i="1" s="1"/>
  <c r="C30" i="1"/>
  <c r="H30" i="1" s="1"/>
  <c r="C29" i="1"/>
  <c r="J29" i="1" s="1"/>
  <c r="C28" i="1"/>
  <c r="H28" i="1" s="1"/>
  <c r="H26" i="1"/>
  <c r="C26" i="1"/>
  <c r="J26" i="1" s="1"/>
  <c r="C25" i="1"/>
  <c r="C27" i="1" s="1"/>
  <c r="C23" i="1"/>
  <c r="J23" i="1" s="1"/>
  <c r="C22" i="1"/>
  <c r="J22" i="1" s="1"/>
  <c r="C21" i="1"/>
  <c r="C19" i="1"/>
  <c r="I19" i="1" s="1"/>
  <c r="C18" i="1"/>
  <c r="J18" i="1" s="1"/>
  <c r="C16" i="1"/>
  <c r="J16" i="1" s="1"/>
  <c r="C15" i="1"/>
  <c r="C17" i="1" s="1"/>
  <c r="C13" i="1"/>
  <c r="J13" i="1" s="1"/>
  <c r="C12" i="1"/>
  <c r="J12" i="1" s="1"/>
  <c r="C11" i="1"/>
  <c r="I9" i="1"/>
  <c r="C9" i="1"/>
  <c r="J9" i="1" s="1"/>
  <c r="C8" i="1"/>
  <c r="J8" i="1" s="1"/>
  <c r="J7" i="1"/>
  <c r="I7" i="1"/>
  <c r="H7" i="1"/>
  <c r="C7" i="1"/>
  <c r="C6" i="1"/>
  <c r="J6" i="1" s="1"/>
  <c r="C5" i="1"/>
  <c r="H5" i="1" s="1"/>
  <c r="C4" i="1"/>
  <c r="J4" i="1" s="1"/>
  <c r="I5" i="1" l="1"/>
  <c r="I12" i="1"/>
  <c r="J19" i="1"/>
  <c r="H25" i="1"/>
  <c r="C40" i="1"/>
  <c r="C55" i="1"/>
  <c r="H12" i="1"/>
  <c r="H52" i="1"/>
  <c r="J5" i="1"/>
  <c r="H9" i="1"/>
  <c r="C24" i="1"/>
  <c r="I25" i="1"/>
  <c r="J32" i="1"/>
  <c r="H38" i="1"/>
  <c r="H50" i="1"/>
  <c r="H53" i="1"/>
  <c r="J25" i="1"/>
  <c r="I53" i="1"/>
  <c r="H13" i="1"/>
  <c r="H22" i="1"/>
  <c r="C37" i="1"/>
  <c r="J38" i="1"/>
  <c r="H51" i="1"/>
  <c r="I22" i="1"/>
  <c r="I51" i="1"/>
  <c r="C14" i="1"/>
  <c r="H11" i="1"/>
  <c r="H39" i="1"/>
  <c r="H54" i="1"/>
  <c r="C20" i="1"/>
  <c r="H41" i="1"/>
  <c r="C10" i="1"/>
  <c r="I15" i="1"/>
  <c r="H18" i="1"/>
  <c r="I28" i="1"/>
  <c r="I30" i="1"/>
  <c r="H33" i="1"/>
  <c r="I41" i="1"/>
  <c r="H44" i="1"/>
  <c r="C49" i="1"/>
  <c r="H15" i="1"/>
  <c r="H4" i="1"/>
  <c r="H6" i="1"/>
  <c r="H8" i="1"/>
  <c r="J15" i="1"/>
  <c r="I18" i="1"/>
  <c r="H21" i="1"/>
  <c r="H23" i="1"/>
  <c r="J28" i="1"/>
  <c r="J30" i="1"/>
  <c r="I33" i="1"/>
  <c r="H36" i="1"/>
  <c r="J41" i="1"/>
  <c r="I44" i="1"/>
  <c r="H47" i="1"/>
  <c r="I4" i="1"/>
  <c r="I6" i="1"/>
  <c r="I8" i="1"/>
  <c r="I21" i="1"/>
  <c r="I23" i="1"/>
  <c r="C31" i="1"/>
  <c r="I36" i="1"/>
  <c r="J44" i="1"/>
  <c r="I47" i="1"/>
  <c r="I11" i="1"/>
  <c r="I13" i="1"/>
  <c r="H16" i="1"/>
  <c r="J21" i="1"/>
  <c r="I26" i="1"/>
  <c r="H29" i="1"/>
  <c r="C34" i="1"/>
  <c r="I39" i="1"/>
  <c r="H42" i="1"/>
  <c r="I50" i="1"/>
  <c r="I52" i="1"/>
  <c r="I54" i="1"/>
  <c r="J11" i="1"/>
  <c r="I16" i="1"/>
  <c r="H19" i="1"/>
  <c r="I29" i="1"/>
  <c r="H32" i="1"/>
  <c r="I42" i="1"/>
  <c r="H45" i="1"/>
  <c r="J50" i="1"/>
</calcChain>
</file>

<file path=xl/sharedStrings.xml><?xml version="1.0" encoding="utf-8"?>
<sst xmlns="http://schemas.openxmlformats.org/spreadsheetml/2006/main" count="89" uniqueCount="52">
  <si>
    <r>
      <t>Table-S3: Relationships between tumor expression of PA28</t>
    </r>
    <r>
      <rPr>
        <b/>
        <sz val="12"/>
        <color theme="1"/>
        <rFont val="Symbol"/>
        <charset val="2"/>
      </rPr>
      <t xml:space="preserve">b </t>
    </r>
    <r>
      <rPr>
        <b/>
        <sz val="12"/>
        <color theme="1"/>
        <rFont val="Helvetica"/>
        <family val="2"/>
      </rPr>
      <t>and clinico-pathologic parameters in breast cancer.</t>
    </r>
  </si>
  <si>
    <t>n</t>
  </si>
  <si>
    <t>% cases</t>
  </si>
  <si>
    <r>
      <rPr>
        <i/>
        <sz val="10"/>
        <color theme="0"/>
        <rFont val="Helvetica Light"/>
      </rPr>
      <t>p</t>
    </r>
    <r>
      <rPr>
        <sz val="10"/>
        <color theme="0"/>
        <rFont val="Helvetica Light"/>
      </rPr>
      <t xml:space="preserve"> value</t>
    </r>
    <r>
      <rPr>
        <vertAlign val="superscript"/>
        <sz val="10"/>
        <color theme="0"/>
        <rFont val="Helvetica Light"/>
      </rPr>
      <t>#</t>
    </r>
  </si>
  <si>
    <t>total</t>
  </si>
  <si>
    <t>negative</t>
  </si>
  <si>
    <t>hetero-geneous</t>
  </si>
  <si>
    <t>positive</t>
  </si>
  <si>
    <t>Histological type</t>
  </si>
  <si>
    <t>ductal NOS</t>
  </si>
  <si>
    <t>ns</t>
  </si>
  <si>
    <t>lobular/variants</t>
  </si>
  <si>
    <t>mixed ducto-lob</t>
  </si>
  <si>
    <t>mixed</t>
  </si>
  <si>
    <t>metaplastic</t>
  </si>
  <si>
    <t>special types</t>
  </si>
  <si>
    <t>Grade</t>
  </si>
  <si>
    <t>Age</t>
  </si>
  <si>
    <t>&gt;50 yr</t>
  </si>
  <si>
    <t>≤50 yr</t>
  </si>
  <si>
    <t>Lymph node status</t>
  </si>
  <si>
    <t>Negative</t>
  </si>
  <si>
    <t>Positive</t>
  </si>
  <si>
    <t>Tumour size</t>
  </si>
  <si>
    <t>&lt;2 cm</t>
  </si>
  <si>
    <t>2-5 cm</t>
  </si>
  <si>
    <t>&gt;5 cm</t>
  </si>
  <si>
    <t>Lymphovascular invasion</t>
  </si>
  <si>
    <t>Absent</t>
  </si>
  <si>
    <t>Present</t>
  </si>
  <si>
    <t>Lymphocytic infiltrate</t>
  </si>
  <si>
    <t>Mild</t>
  </si>
  <si>
    <t>Moderate-severe</t>
  </si>
  <si>
    <t>Central scarring/fibrosis</t>
  </si>
  <si>
    <t>Tumour border</t>
  </si>
  <si>
    <t>infiltrative</t>
  </si>
  <si>
    <t>pushing</t>
  </si>
  <si>
    <t>Ki67 expression (20% threshold)</t>
  </si>
  <si>
    <t>Low</t>
  </si>
  <si>
    <t>High</t>
  </si>
  <si>
    <t>HER2 status (CISH)</t>
  </si>
  <si>
    <t>ER status</t>
  </si>
  <si>
    <t>TN status</t>
  </si>
  <si>
    <t>Non-TNBC</t>
  </si>
  <si>
    <t>TNBC</t>
  </si>
  <si>
    <t>Other prognostic subgroups</t>
  </si>
  <si>
    <t>HER2+</t>
  </si>
  <si>
    <t>HR+/HER2-neg (Ki67-low)</t>
  </si>
  <si>
    <t>HR+/HER2-neg (Ki67-high)</t>
  </si>
  <si>
    <t>TN (basal-like)</t>
  </si>
  <si>
    <t>TN (non-basal)</t>
  </si>
  <si>
    <r>
      <t>#</t>
    </r>
    <r>
      <rPr>
        <i/>
        <sz val="8"/>
        <color theme="1"/>
        <rFont val="Helvetica Light"/>
      </rPr>
      <t>Chi-square test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</si>
</sst>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color theme="1"/>
      <name val="Calibri"/>
      <family val="2"/>
      <scheme val="minor"/>
    </font>
    <font>
      <sz val="10"/>
      <color theme="1"/>
      <name val="Avenir Book"/>
      <family val="2"/>
    </font>
    <font>
      <sz val="10"/>
      <color theme="1"/>
      <name val="Helvetica Light"/>
    </font>
    <font>
      <b/>
      <sz val="12"/>
      <color theme="1"/>
      <name val="Symbol"/>
      <charset val="2"/>
    </font>
    <font>
      <b/>
      <sz val="12"/>
      <color theme="1"/>
      <name val="Helvetica"/>
      <family val="2"/>
    </font>
    <font>
      <sz val="10"/>
      <color theme="0"/>
      <name val="Helvetica Light"/>
    </font>
    <font>
      <i/>
      <sz val="10"/>
      <color theme="0"/>
      <name val="Helvetica Light"/>
    </font>
    <font>
      <vertAlign val="superscript"/>
      <sz val="10"/>
      <color theme="0"/>
      <name val="Helvetica Light"/>
    </font>
    <font>
      <i/>
      <sz val="10"/>
      <color theme="1"/>
      <name val="Helvetica Light"/>
    </font>
    <font>
      <i/>
      <sz val="10"/>
      <name val="Helvetica Light"/>
    </font>
    <font>
      <sz val="10"/>
      <name val="Helvetica Light"/>
    </font>
    <font>
      <i/>
      <sz val="10"/>
      <color theme="0" tint="-0.249977111117893"/>
      <name val="Helvetica Light"/>
    </font>
    <font>
      <sz val="10"/>
      <color theme="0" tint="-0.249977111117893"/>
      <name val="Helvetica Light"/>
    </font>
    <font>
      <i/>
      <sz val="8"/>
      <color theme="1"/>
      <name val="Helvetica Light"/>
    </font>
    <font>
      <i/>
      <vertAlign val="superscript"/>
      <sz val="8"/>
      <color theme="1"/>
      <name val="Helvetica Light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/>
    <xf numFmtId="0" fontId="6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wrapText="1"/>
    </xf>
    <xf numFmtId="0" fontId="2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left"/>
    </xf>
    <xf numFmtId="0" fontId="10" fillId="0" borderId="0" xfId="1" applyFont="1" applyFill="1" applyAlignment="1">
      <alignment horizontal="right"/>
    </xf>
    <xf numFmtId="0" fontId="10" fillId="0" borderId="0" xfId="0" applyFont="1"/>
    <xf numFmtId="0" fontId="10" fillId="0" borderId="0" xfId="1" applyFont="1" applyFill="1"/>
    <xf numFmtId="164" fontId="2" fillId="0" borderId="0" xfId="1" applyNumberFormat="1" applyFont="1" applyFill="1" applyAlignment="1"/>
    <xf numFmtId="0" fontId="10" fillId="0" borderId="1" xfId="1" applyFont="1" applyFill="1" applyBorder="1" applyAlignment="1">
      <alignment horizontal="right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horizontal="right"/>
    </xf>
    <xf numFmtId="0" fontId="9" fillId="0" borderId="0" xfId="1" applyFont="1" applyFill="1"/>
    <xf numFmtId="164" fontId="8" fillId="0" borderId="0" xfId="1" applyNumberFormat="1" applyFont="1" applyFill="1" applyAlignment="1"/>
    <xf numFmtId="0" fontId="10" fillId="3" borderId="0" xfId="1" applyFont="1" applyFill="1" applyAlignment="1">
      <alignment vertical="center" wrapText="1"/>
    </xf>
    <xf numFmtId="0" fontId="10" fillId="3" borderId="0" xfId="1" applyFont="1" applyFill="1" applyAlignment="1">
      <alignment horizontal="left"/>
    </xf>
    <xf numFmtId="0" fontId="10" fillId="3" borderId="0" xfId="1" applyFont="1" applyFill="1" applyAlignment="1">
      <alignment horizontal="right"/>
    </xf>
    <xf numFmtId="0" fontId="10" fillId="3" borderId="0" xfId="0" applyFont="1" applyFill="1"/>
    <xf numFmtId="0" fontId="10" fillId="3" borderId="0" xfId="1" applyFont="1" applyFill="1"/>
    <xf numFmtId="164" fontId="2" fillId="3" borderId="0" xfId="1" applyNumberFormat="1" applyFont="1" applyFill="1" applyAlignment="1"/>
    <xf numFmtId="0" fontId="10" fillId="3" borderId="1" xfId="1" applyFont="1" applyFill="1" applyBorder="1" applyAlignment="1">
      <alignment horizontal="right"/>
    </xf>
    <xf numFmtId="0" fontId="11" fillId="3" borderId="0" xfId="1" applyFont="1" applyFill="1" applyAlignment="1">
      <alignment horizontal="left"/>
    </xf>
    <xf numFmtId="0" fontId="11" fillId="3" borderId="0" xfId="1" applyFont="1" applyFill="1" applyAlignment="1">
      <alignment horizontal="right"/>
    </xf>
    <xf numFmtId="0" fontId="11" fillId="3" borderId="0" xfId="1" applyFont="1" applyFill="1"/>
    <xf numFmtId="164" fontId="11" fillId="3" borderId="0" xfId="1" applyNumberFormat="1" applyFont="1" applyFill="1" applyAlignment="1"/>
    <xf numFmtId="0" fontId="12" fillId="0" borderId="0" xfId="1" applyFont="1" applyFill="1"/>
    <xf numFmtId="0" fontId="11" fillId="0" borderId="0" xfId="1" applyFont="1" applyFill="1"/>
    <xf numFmtId="164" fontId="11" fillId="0" borderId="0" xfId="1" applyNumberFormat="1" applyFont="1" applyFill="1" applyAlignment="1"/>
    <xf numFmtId="0" fontId="2" fillId="3" borderId="0" xfId="1" applyFont="1" applyFill="1" applyAlignment="1">
      <alignment vertical="center" wrapText="1"/>
    </xf>
    <xf numFmtId="0" fontId="2" fillId="3" borderId="0" xfId="1" applyFont="1" applyFill="1" applyAlignment="1"/>
    <xf numFmtId="0" fontId="12" fillId="3" borderId="0" xfId="1" applyFont="1" applyFill="1" applyAlignment="1">
      <alignment horizontal="left"/>
    </xf>
    <xf numFmtId="0" fontId="12" fillId="3" borderId="0" xfId="1" applyFont="1" applyFill="1" applyAlignment="1">
      <alignment horizontal="right"/>
    </xf>
    <xf numFmtId="0" fontId="11" fillId="3" borderId="0" xfId="1" applyFont="1" applyFill="1" applyAlignment="1"/>
    <xf numFmtId="0" fontId="9" fillId="3" borderId="0" xfId="1" applyFont="1" applyFill="1"/>
    <xf numFmtId="164" fontId="8" fillId="3" borderId="0" xfId="1" applyNumberFormat="1" applyFont="1" applyFill="1" applyAlignment="1"/>
    <xf numFmtId="0" fontId="2" fillId="0" borderId="0" xfId="1" applyFont="1" applyFill="1" applyAlignment="1"/>
    <xf numFmtId="0" fontId="2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right"/>
    </xf>
    <xf numFmtId="0" fontId="12" fillId="3" borderId="0" xfId="1" applyFont="1" applyFill="1" applyAlignment="1"/>
    <xf numFmtId="0" fontId="2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/>
    <xf numFmtId="164" fontId="2" fillId="0" borderId="0" xfId="1" applyNumberFormat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 applyAlignment="1">
      <alignment horizontal="right"/>
    </xf>
    <xf numFmtId="0" fontId="2" fillId="0" borderId="0" xfId="1" applyFont="1" applyFill="1" applyBorder="1" applyAlignment="1"/>
    <xf numFmtId="0" fontId="8" fillId="3" borderId="0" xfId="1" applyFont="1" applyFill="1" applyAlignment="1"/>
    <xf numFmtId="0" fontId="11" fillId="0" borderId="0" xfId="1" applyFont="1" applyFill="1" applyBorder="1" applyAlignment="1">
      <alignment horizontal="right"/>
    </xf>
    <xf numFmtId="0" fontId="8" fillId="0" borderId="0" xfId="1" applyFont="1" applyFill="1" applyBorder="1" applyAlignment="1"/>
    <xf numFmtId="164" fontId="8" fillId="0" borderId="0" xfId="1" applyNumberFormat="1" applyFont="1" applyFill="1" applyBorder="1" applyAlignment="1"/>
    <xf numFmtId="0" fontId="2" fillId="3" borderId="0" xfId="1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right"/>
    </xf>
    <xf numFmtId="0" fontId="10" fillId="3" borderId="0" xfId="0" applyFont="1" applyFill="1" applyBorder="1"/>
    <xf numFmtId="0" fontId="2" fillId="3" borderId="0" xfId="1" applyFont="1" applyFill="1" applyBorder="1" applyAlignment="1"/>
    <xf numFmtId="164" fontId="2" fillId="3" borderId="0" xfId="1" applyNumberFormat="1" applyFont="1" applyFill="1" applyBorder="1" applyAlignment="1"/>
    <xf numFmtId="0" fontId="8" fillId="3" borderId="3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/>
    </xf>
    <xf numFmtId="0" fontId="11" fillId="3" borderId="3" xfId="1" applyFont="1" applyFill="1" applyBorder="1" applyAlignment="1">
      <alignment horizontal="right"/>
    </xf>
    <xf numFmtId="0" fontId="8" fillId="3" borderId="3" xfId="1" applyFont="1" applyFill="1" applyBorder="1" applyAlignment="1"/>
    <xf numFmtId="0" fontId="2" fillId="0" borderId="0" xfId="1" applyFont="1" applyBorder="1" applyAlignment="1"/>
    <xf numFmtId="0" fontId="13" fillId="0" borderId="0" xfId="1" applyFont="1" applyBorder="1" applyAlignment="1"/>
    <xf numFmtId="0" fontId="12" fillId="0" borderId="0" xfId="1" applyFont="1" applyFill="1" applyBorder="1" applyAlignment="1">
      <alignment horizontal="left"/>
    </xf>
    <xf numFmtId="0" fontId="14" fillId="0" borderId="0" xfId="0" applyFont="1"/>
  </cellXfs>
  <cellStyles count="2">
    <cellStyle name="Normal" xfId="0" builtinId="0"/>
    <cellStyle name="Normal 6" xfId="1" xr:uid="{2EF66348-E6DA-8D49-A4DB-A97EC304C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C6461-57C8-954F-9024-79F3FFD9E4DF}">
  <dimension ref="A1:K168"/>
  <sheetViews>
    <sheetView tabSelected="1" topLeftCell="A29" workbookViewId="0">
      <selection activeCell="C63" sqref="C63"/>
    </sheetView>
  </sheetViews>
  <sheetFormatPr baseColWidth="10" defaultRowHeight="14"/>
  <cols>
    <col min="1" max="1" width="16.59765625" style="2" customWidth="1"/>
    <col min="2" max="2" width="30.19921875" style="2" bestFit="1" customWidth="1"/>
    <col min="3" max="6" width="9.3984375" style="2" customWidth="1"/>
    <col min="7" max="7" width="2.59765625" style="2" customWidth="1"/>
    <col min="8" max="10" width="9.3984375" style="2" customWidth="1"/>
  </cols>
  <sheetData>
    <row r="1" spans="1:11" ht="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4"/>
      <c r="B2" s="15"/>
      <c r="C2" s="16" t="s">
        <v>1</v>
      </c>
      <c r="D2" s="16"/>
      <c r="E2" s="16"/>
      <c r="F2" s="16"/>
      <c r="G2" s="17"/>
      <c r="H2" s="18" t="s">
        <v>2</v>
      </c>
      <c r="I2" s="18"/>
      <c r="J2" s="18"/>
      <c r="K2" s="3" t="s">
        <v>3</v>
      </c>
    </row>
    <row r="3" spans="1:11" ht="42">
      <c r="A3" s="14"/>
      <c r="B3" s="19"/>
      <c r="C3" s="20" t="s">
        <v>4</v>
      </c>
      <c r="D3" s="21" t="s">
        <v>5</v>
      </c>
      <c r="E3" s="21" t="s">
        <v>6</v>
      </c>
      <c r="F3" s="21" t="s">
        <v>7</v>
      </c>
      <c r="G3" s="22"/>
      <c r="H3" s="21" t="s">
        <v>5</v>
      </c>
      <c r="I3" s="21" t="s">
        <v>6</v>
      </c>
      <c r="J3" s="21" t="s">
        <v>7</v>
      </c>
      <c r="K3" s="4"/>
    </row>
    <row r="4" spans="1:11">
      <c r="A4" s="23" t="s">
        <v>8</v>
      </c>
      <c r="B4" s="24" t="s">
        <v>9</v>
      </c>
      <c r="C4" s="25">
        <f>SUM(D4:F4)</f>
        <v>254</v>
      </c>
      <c r="D4" s="26">
        <v>19</v>
      </c>
      <c r="E4" s="26">
        <v>124</v>
      </c>
      <c r="F4" s="26">
        <v>111</v>
      </c>
      <c r="G4" s="27"/>
      <c r="H4" s="28">
        <f>D4/$C4*100</f>
        <v>7.4803149606299222</v>
      </c>
      <c r="I4" s="28">
        <f>E4/$C4*100</f>
        <v>48.818897637795274</v>
      </c>
      <c r="J4" s="28">
        <f>F4/$C4*100</f>
        <v>43.7007874015748</v>
      </c>
      <c r="K4" s="5" t="s">
        <v>10</v>
      </c>
    </row>
    <row r="5" spans="1:11">
      <c r="A5" s="23"/>
      <c r="B5" s="24" t="s">
        <v>11</v>
      </c>
      <c r="C5" s="25">
        <f>SUM(D5:F5)</f>
        <v>51</v>
      </c>
      <c r="D5" s="26">
        <v>7</v>
      </c>
      <c r="E5" s="26">
        <v>19</v>
      </c>
      <c r="F5" s="26">
        <v>25</v>
      </c>
      <c r="G5" s="27"/>
      <c r="H5" s="28">
        <f>D5/$C5*100</f>
        <v>13.725490196078432</v>
      </c>
      <c r="I5" s="28">
        <f>E5/$C5*100</f>
        <v>37.254901960784316</v>
      </c>
      <c r="J5" s="28">
        <f>F5/$C5*100</f>
        <v>49.019607843137251</v>
      </c>
      <c r="K5" s="6"/>
    </row>
    <row r="6" spans="1:11">
      <c r="A6" s="23"/>
      <c r="B6" s="24" t="s">
        <v>12</v>
      </c>
      <c r="C6" s="25">
        <f>SUM(D6:F6)</f>
        <v>33</v>
      </c>
      <c r="D6" s="26">
        <v>3</v>
      </c>
      <c r="E6" s="26">
        <v>20</v>
      </c>
      <c r="F6" s="26">
        <v>10</v>
      </c>
      <c r="G6" s="27"/>
      <c r="H6" s="28">
        <f>D6/$C6*100</f>
        <v>9.0909090909090917</v>
      </c>
      <c r="I6" s="28">
        <f>E6/$C6*100</f>
        <v>60.606060606060609</v>
      </c>
      <c r="J6" s="28">
        <f>F6/$C6*100</f>
        <v>30.303030303030305</v>
      </c>
      <c r="K6" s="6"/>
    </row>
    <row r="7" spans="1:11">
      <c r="A7" s="23"/>
      <c r="B7" s="24" t="s">
        <v>13</v>
      </c>
      <c r="C7" s="25">
        <f>SUM(D7:F7)</f>
        <v>38</v>
      </c>
      <c r="D7" s="26">
        <v>4</v>
      </c>
      <c r="E7" s="26">
        <v>17</v>
      </c>
      <c r="F7" s="26">
        <v>17</v>
      </c>
      <c r="G7" s="27"/>
      <c r="H7" s="28">
        <f>D7/$C7*100</f>
        <v>10.526315789473683</v>
      </c>
      <c r="I7" s="28">
        <f>E7/$C7*100</f>
        <v>44.736842105263158</v>
      </c>
      <c r="J7" s="28">
        <f>F7/$C7*100</f>
        <v>44.736842105263158</v>
      </c>
      <c r="K7" s="6"/>
    </row>
    <row r="8" spans="1:11">
      <c r="A8" s="23"/>
      <c r="B8" s="24" t="s">
        <v>14</v>
      </c>
      <c r="C8" s="25">
        <f>SUM(D8:F8)</f>
        <v>14</v>
      </c>
      <c r="D8" s="26">
        <v>0</v>
      </c>
      <c r="E8" s="26">
        <v>12</v>
      </c>
      <c r="F8" s="26">
        <v>2</v>
      </c>
      <c r="G8" s="27"/>
      <c r="H8" s="28">
        <f>D8/$C8*100</f>
        <v>0</v>
      </c>
      <c r="I8" s="28">
        <f>E8/$C8*100</f>
        <v>85.714285714285708</v>
      </c>
      <c r="J8" s="28">
        <f>F8/$C8*100</f>
        <v>14.285714285714285</v>
      </c>
      <c r="K8" s="6"/>
    </row>
    <row r="9" spans="1:11">
      <c r="A9" s="23"/>
      <c r="B9" s="24" t="s">
        <v>15</v>
      </c>
      <c r="C9" s="29">
        <f>SUM(D9:F9)</f>
        <v>32</v>
      </c>
      <c r="D9" s="26">
        <v>2</v>
      </c>
      <c r="E9" s="26">
        <v>18</v>
      </c>
      <c r="F9" s="26">
        <v>12</v>
      </c>
      <c r="G9" s="27"/>
      <c r="H9" s="28">
        <f>D9/$C9*100</f>
        <v>6.25</v>
      </c>
      <c r="I9" s="28">
        <f>E9/$C9*100</f>
        <v>56.25</v>
      </c>
      <c r="J9" s="28">
        <f>F9/$C9*100</f>
        <v>37.5</v>
      </c>
      <c r="K9" s="6"/>
    </row>
    <row r="10" spans="1:11">
      <c r="A10" s="23"/>
      <c r="B10" s="30" t="s">
        <v>1</v>
      </c>
      <c r="C10" s="31">
        <f>SUM(C4:C9)</f>
        <v>422</v>
      </c>
      <c r="D10" s="31"/>
      <c r="E10" s="31"/>
      <c r="F10" s="31"/>
      <c r="G10" s="32"/>
      <c r="H10" s="33"/>
      <c r="I10" s="33"/>
      <c r="J10" s="33"/>
      <c r="K10" s="6"/>
    </row>
    <row r="11" spans="1:11">
      <c r="A11" s="34" t="s">
        <v>16</v>
      </c>
      <c r="B11" s="35">
        <v>1</v>
      </c>
      <c r="C11" s="36">
        <f>SUM(D11:F11)</f>
        <v>58</v>
      </c>
      <c r="D11" s="37">
        <v>4</v>
      </c>
      <c r="E11" s="37">
        <v>32</v>
      </c>
      <c r="F11" s="37">
        <v>22</v>
      </c>
      <c r="G11" s="38"/>
      <c r="H11" s="39">
        <f>D11/$C11*100</f>
        <v>6.8965517241379306</v>
      </c>
      <c r="I11" s="39">
        <f>E11/$C11*100</f>
        <v>55.172413793103445</v>
      </c>
      <c r="J11" s="39">
        <f>F11/$C11*100</f>
        <v>37.931034482758619</v>
      </c>
      <c r="K11" s="7" t="s">
        <v>10</v>
      </c>
    </row>
    <row r="12" spans="1:11">
      <c r="A12" s="34"/>
      <c r="B12" s="35">
        <v>2</v>
      </c>
      <c r="C12" s="36">
        <f>SUM(D12:F12)</f>
        <v>206</v>
      </c>
      <c r="D12" s="37">
        <v>20</v>
      </c>
      <c r="E12" s="37">
        <v>100</v>
      </c>
      <c r="F12" s="37">
        <v>86</v>
      </c>
      <c r="G12" s="38"/>
      <c r="H12" s="39">
        <f>D12/$C12*100</f>
        <v>9.7087378640776691</v>
      </c>
      <c r="I12" s="39">
        <f>E12/$C12*100</f>
        <v>48.543689320388353</v>
      </c>
      <c r="J12" s="39">
        <f>F12/$C12*100</f>
        <v>41.747572815533978</v>
      </c>
      <c r="K12" s="7"/>
    </row>
    <row r="13" spans="1:11">
      <c r="A13" s="34"/>
      <c r="B13" s="35">
        <v>3</v>
      </c>
      <c r="C13" s="40">
        <f>SUM(D13:F13)</f>
        <v>159</v>
      </c>
      <c r="D13" s="37">
        <v>11</v>
      </c>
      <c r="E13" s="37">
        <v>79</v>
      </c>
      <c r="F13" s="37">
        <v>69</v>
      </c>
      <c r="G13" s="38"/>
      <c r="H13" s="39">
        <f>D13/$C13*100</f>
        <v>6.9182389937106921</v>
      </c>
      <c r="I13" s="39">
        <f>E13/$C13*100</f>
        <v>49.685534591194966</v>
      </c>
      <c r="J13" s="39">
        <f>F13/$C13*100</f>
        <v>43.39622641509434</v>
      </c>
      <c r="K13" s="7"/>
    </row>
    <row r="14" spans="1:11">
      <c r="A14" s="34"/>
      <c r="B14" s="41" t="s">
        <v>1</v>
      </c>
      <c r="C14" s="42">
        <f>SUM(C11:C13)</f>
        <v>423</v>
      </c>
      <c r="D14" s="42"/>
      <c r="E14" s="42"/>
      <c r="F14" s="42"/>
      <c r="G14" s="43"/>
      <c r="H14" s="44"/>
      <c r="I14" s="44"/>
      <c r="J14" s="44"/>
      <c r="K14" s="7"/>
    </row>
    <row r="15" spans="1:11">
      <c r="A15" s="23" t="s">
        <v>17</v>
      </c>
      <c r="B15" s="24" t="s">
        <v>18</v>
      </c>
      <c r="C15" s="25">
        <f>SUM(D15:F15)</f>
        <v>278</v>
      </c>
      <c r="D15" s="26">
        <v>26</v>
      </c>
      <c r="E15" s="26">
        <v>133</v>
      </c>
      <c r="F15" s="26">
        <v>119</v>
      </c>
      <c r="G15" s="45"/>
      <c r="H15" s="28">
        <f>D15/$C15*100</f>
        <v>9.3525179856115113</v>
      </c>
      <c r="I15" s="28">
        <f>E15/$C15*100</f>
        <v>47.841726618705039</v>
      </c>
      <c r="J15" s="28">
        <f>F15/$C15*100</f>
        <v>42.805755395683455</v>
      </c>
      <c r="K15" s="8" t="s">
        <v>10</v>
      </c>
    </row>
    <row r="16" spans="1:11">
      <c r="A16" s="23"/>
      <c r="B16" s="24" t="s">
        <v>19</v>
      </c>
      <c r="C16" s="29">
        <f>SUM(D16:F16)</f>
        <v>122</v>
      </c>
      <c r="D16" s="26">
        <v>7</v>
      </c>
      <c r="E16" s="26">
        <v>66</v>
      </c>
      <c r="F16" s="26">
        <v>49</v>
      </c>
      <c r="G16" s="45"/>
      <c r="H16" s="28">
        <f>D16/$C16*100</f>
        <v>5.7377049180327866</v>
      </c>
      <c r="I16" s="28">
        <f>E16/$C16*100</f>
        <v>54.098360655737707</v>
      </c>
      <c r="J16" s="28">
        <f>F16/$C16*100</f>
        <v>40.16393442622951</v>
      </c>
      <c r="K16" s="8"/>
    </row>
    <row r="17" spans="1:11">
      <c r="A17" s="23"/>
      <c r="B17" s="30" t="s">
        <v>1</v>
      </c>
      <c r="C17" s="31">
        <f>SUM(C15:C16)</f>
        <v>400</v>
      </c>
      <c r="D17" s="31"/>
      <c r="E17" s="31"/>
      <c r="F17" s="31"/>
      <c r="G17" s="46"/>
      <c r="H17" s="47"/>
      <c r="I17" s="47"/>
      <c r="J17" s="47"/>
      <c r="K17" s="8"/>
    </row>
    <row r="18" spans="1:11">
      <c r="A18" s="48" t="s">
        <v>20</v>
      </c>
      <c r="B18" s="49" t="s">
        <v>21</v>
      </c>
      <c r="C18" s="36">
        <f>SUM(D18:F18)</f>
        <v>95</v>
      </c>
      <c r="D18" s="37">
        <v>11</v>
      </c>
      <c r="E18" s="37">
        <v>47</v>
      </c>
      <c r="F18" s="37">
        <v>37</v>
      </c>
      <c r="G18" s="38"/>
      <c r="H18" s="39">
        <f>D18/$C18*100</f>
        <v>11.578947368421053</v>
      </c>
      <c r="I18" s="39">
        <f>E18/$C18*100</f>
        <v>49.473684210526315</v>
      </c>
      <c r="J18" s="39">
        <f>F18/$C18*100</f>
        <v>38.94736842105263</v>
      </c>
      <c r="K18" s="9" t="s">
        <v>10</v>
      </c>
    </row>
    <row r="19" spans="1:11">
      <c r="A19" s="48"/>
      <c r="B19" s="49" t="s">
        <v>22</v>
      </c>
      <c r="C19" s="40">
        <f>SUM(D19:F19)</f>
        <v>95</v>
      </c>
      <c r="D19" s="37">
        <v>6</v>
      </c>
      <c r="E19" s="37">
        <v>48</v>
      </c>
      <c r="F19" s="37">
        <v>41</v>
      </c>
      <c r="G19" s="38"/>
      <c r="H19" s="39">
        <f>D19/$C19*100</f>
        <v>6.3157894736842106</v>
      </c>
      <c r="I19" s="39">
        <f>E19/$C19*100</f>
        <v>50.526315789473685</v>
      </c>
      <c r="J19" s="39">
        <f>F19/$C19*100</f>
        <v>43.15789473684211</v>
      </c>
      <c r="K19" s="9"/>
    </row>
    <row r="20" spans="1:11">
      <c r="A20" s="48"/>
      <c r="B20" s="50" t="s">
        <v>1</v>
      </c>
      <c r="C20" s="51">
        <f>SUM(C18:C19)</f>
        <v>190</v>
      </c>
      <c r="D20" s="51"/>
      <c r="E20" s="51"/>
      <c r="F20" s="51"/>
      <c r="G20" s="38"/>
      <c r="H20" s="39"/>
      <c r="I20" s="39"/>
      <c r="J20" s="39"/>
      <c r="K20" s="9"/>
    </row>
    <row r="21" spans="1:11">
      <c r="A21" s="23" t="s">
        <v>23</v>
      </c>
      <c r="B21" s="24" t="s">
        <v>24</v>
      </c>
      <c r="C21" s="25">
        <f>SUM(D21:F21)</f>
        <v>139</v>
      </c>
      <c r="D21" s="26">
        <v>12</v>
      </c>
      <c r="E21" s="26">
        <v>76</v>
      </c>
      <c r="F21" s="26">
        <v>51</v>
      </c>
      <c r="G21" s="27"/>
      <c r="H21" s="28">
        <f>D21/$C21*100</f>
        <v>8.6330935251798557</v>
      </c>
      <c r="I21" s="28">
        <f>E21/$C21*100</f>
        <v>54.676258992805757</v>
      </c>
      <c r="J21" s="28">
        <f>F21/$C21*100</f>
        <v>36.690647482014391</v>
      </c>
      <c r="K21" s="6" t="s">
        <v>10</v>
      </c>
    </row>
    <row r="22" spans="1:11">
      <c r="A22" s="23"/>
      <c r="B22" s="24" t="s">
        <v>25</v>
      </c>
      <c r="C22" s="25">
        <f>SUM(D22:F22)</f>
        <v>135</v>
      </c>
      <c r="D22" s="26">
        <v>14</v>
      </c>
      <c r="E22" s="26">
        <v>70</v>
      </c>
      <c r="F22" s="26">
        <v>51</v>
      </c>
      <c r="G22" s="27"/>
      <c r="H22" s="28">
        <f>D22/$C22*100</f>
        <v>10.37037037037037</v>
      </c>
      <c r="I22" s="28">
        <f>E22/$C22*100</f>
        <v>51.851851851851848</v>
      </c>
      <c r="J22" s="28">
        <f>F22/$C22*100</f>
        <v>37.777777777777779</v>
      </c>
      <c r="K22" s="6"/>
    </row>
    <row r="23" spans="1:11">
      <c r="A23" s="23"/>
      <c r="B23" s="24" t="s">
        <v>26</v>
      </c>
      <c r="C23" s="29">
        <f>SUM(D23:F23)</f>
        <v>26</v>
      </c>
      <c r="D23" s="26">
        <v>4</v>
      </c>
      <c r="E23" s="26">
        <v>14</v>
      </c>
      <c r="F23" s="26">
        <v>8</v>
      </c>
      <c r="G23" s="27"/>
      <c r="H23" s="28">
        <f>D23/$C23*100</f>
        <v>15.384615384615385</v>
      </c>
      <c r="I23" s="28">
        <f>E23/$C23*100</f>
        <v>53.846153846153847</v>
      </c>
      <c r="J23" s="28">
        <f>F23/$C23*100</f>
        <v>30.76923076923077</v>
      </c>
      <c r="K23" s="6"/>
    </row>
    <row r="24" spans="1:11">
      <c r="A24" s="23"/>
      <c r="B24" s="30" t="s">
        <v>1</v>
      </c>
      <c r="C24" s="31">
        <f>SUM(C21:C23)</f>
        <v>300</v>
      </c>
      <c r="D24" s="31"/>
      <c r="E24" s="31"/>
      <c r="F24" s="31"/>
      <c r="G24" s="32"/>
      <c r="H24" s="33"/>
      <c r="I24" s="33"/>
      <c r="J24" s="33"/>
      <c r="K24" s="6"/>
    </row>
    <row r="25" spans="1:11">
      <c r="A25" s="48" t="s">
        <v>27</v>
      </c>
      <c r="B25" s="35" t="s">
        <v>28</v>
      </c>
      <c r="C25" s="36">
        <f>SUM(D25:F25)</f>
        <v>330</v>
      </c>
      <c r="D25" s="37">
        <v>29</v>
      </c>
      <c r="E25" s="37">
        <v>161</v>
      </c>
      <c r="F25" s="37">
        <v>140</v>
      </c>
      <c r="G25" s="38"/>
      <c r="H25" s="39">
        <f>D25/$C25*100</f>
        <v>8.7878787878787872</v>
      </c>
      <c r="I25" s="39">
        <f>E25/$C25*100</f>
        <v>48.787878787878789</v>
      </c>
      <c r="J25" s="39">
        <f>F25/$C25*100</f>
        <v>42.424242424242422</v>
      </c>
      <c r="K25" s="9" t="s">
        <v>10</v>
      </c>
    </row>
    <row r="26" spans="1:11">
      <c r="A26" s="48"/>
      <c r="B26" s="49" t="s">
        <v>29</v>
      </c>
      <c r="C26" s="40">
        <f>SUM(D26:F26)</f>
        <v>93</v>
      </c>
      <c r="D26" s="37">
        <v>6</v>
      </c>
      <c r="E26" s="37">
        <v>50</v>
      </c>
      <c r="F26" s="37">
        <v>37</v>
      </c>
      <c r="G26" s="38"/>
      <c r="H26" s="39">
        <f>D26/$C26*100</f>
        <v>6.4516129032258061</v>
      </c>
      <c r="I26" s="39">
        <f>E26/$C26*100</f>
        <v>53.763440860215049</v>
      </c>
      <c r="J26" s="39">
        <f>F26/$C26*100</f>
        <v>39.784946236559136</v>
      </c>
      <c r="K26" s="9"/>
    </row>
    <row r="27" spans="1:11">
      <c r="A27" s="48"/>
      <c r="B27" s="52" t="s">
        <v>1</v>
      </c>
      <c r="C27" s="42">
        <f>SUM(C25:C26)</f>
        <v>423</v>
      </c>
      <c r="D27" s="42"/>
      <c r="E27" s="42"/>
      <c r="F27" s="42"/>
      <c r="G27" s="53"/>
      <c r="H27" s="54"/>
      <c r="I27" s="54"/>
      <c r="J27" s="54"/>
      <c r="K27" s="9"/>
    </row>
    <row r="28" spans="1:11">
      <c r="A28" s="23" t="s">
        <v>30</v>
      </c>
      <c r="B28" s="24" t="s">
        <v>28</v>
      </c>
      <c r="C28" s="25">
        <f>SUM(D28:F28)</f>
        <v>162</v>
      </c>
      <c r="D28" s="26">
        <v>17</v>
      </c>
      <c r="E28" s="26">
        <v>75</v>
      </c>
      <c r="F28" s="26">
        <v>70</v>
      </c>
      <c r="G28" s="27"/>
      <c r="H28" s="28">
        <f>D28/$C28*100</f>
        <v>10.493827160493826</v>
      </c>
      <c r="I28" s="28">
        <f>E28/$C28*100</f>
        <v>46.296296296296298</v>
      </c>
      <c r="J28" s="28">
        <f>F28/$C28*100</f>
        <v>43.209876543209873</v>
      </c>
      <c r="K28" s="6" t="s">
        <v>10</v>
      </c>
    </row>
    <row r="29" spans="1:11">
      <c r="A29" s="23"/>
      <c r="B29" s="55" t="s">
        <v>31</v>
      </c>
      <c r="C29" s="56">
        <f>SUM(D29:F29)</f>
        <v>174</v>
      </c>
      <c r="D29" s="26">
        <v>13</v>
      </c>
      <c r="E29" s="26">
        <v>87</v>
      </c>
      <c r="F29" s="26">
        <v>74</v>
      </c>
      <c r="G29" s="27"/>
      <c r="H29" s="28">
        <f>D29/$C29*100</f>
        <v>7.4712643678160928</v>
      </c>
      <c r="I29" s="28">
        <f>E29/$C29*100</f>
        <v>50</v>
      </c>
      <c r="J29" s="28">
        <f>F29/$C29*100</f>
        <v>42.528735632183903</v>
      </c>
      <c r="K29" s="6"/>
    </row>
    <row r="30" spans="1:11">
      <c r="A30" s="23"/>
      <c r="B30" s="55" t="s">
        <v>32</v>
      </c>
      <c r="C30" s="57">
        <f>SUM(D30:F30)</f>
        <v>86</v>
      </c>
      <c r="D30" s="26">
        <v>5</v>
      </c>
      <c r="E30" s="26">
        <v>49</v>
      </c>
      <c r="F30" s="26">
        <v>32</v>
      </c>
      <c r="G30" s="27"/>
      <c r="H30" s="28">
        <f>D30/$C30*100</f>
        <v>5.8139534883720927</v>
      </c>
      <c r="I30" s="28">
        <f>E30/$C30*100</f>
        <v>56.97674418604651</v>
      </c>
      <c r="J30" s="28">
        <f>F30/$C30*100</f>
        <v>37.209302325581397</v>
      </c>
      <c r="K30" s="6"/>
    </row>
    <row r="31" spans="1:11">
      <c r="A31" s="23"/>
      <c r="B31" s="30" t="s">
        <v>1</v>
      </c>
      <c r="C31" s="31">
        <f>SUM(C28:C30)</f>
        <v>422</v>
      </c>
      <c r="D31" s="31"/>
      <c r="E31" s="31"/>
      <c r="F31" s="31"/>
      <c r="G31" s="32"/>
      <c r="H31" s="33"/>
      <c r="I31" s="33"/>
      <c r="J31" s="33"/>
      <c r="K31" s="6"/>
    </row>
    <row r="32" spans="1:11">
      <c r="A32" s="48" t="s">
        <v>33</v>
      </c>
      <c r="B32" s="35" t="s">
        <v>28</v>
      </c>
      <c r="C32" s="36">
        <f>SUM(D32:F32)</f>
        <v>377</v>
      </c>
      <c r="D32" s="37">
        <v>35</v>
      </c>
      <c r="E32" s="37">
        <v>188</v>
      </c>
      <c r="F32" s="37">
        <v>154</v>
      </c>
      <c r="G32" s="38"/>
      <c r="H32" s="39">
        <f>D32/$C32*100</f>
        <v>9.2838196286472154</v>
      </c>
      <c r="I32" s="39">
        <f>E32/$C32*100</f>
        <v>49.867374005305038</v>
      </c>
      <c r="J32" s="39">
        <f>F32/$C32*100</f>
        <v>40.848806366047747</v>
      </c>
      <c r="K32" s="9" t="s">
        <v>10</v>
      </c>
    </row>
    <row r="33" spans="1:11">
      <c r="A33" s="48"/>
      <c r="B33" s="35" t="s">
        <v>29</v>
      </c>
      <c r="C33" s="40">
        <f>SUM(D33:F33)</f>
        <v>46</v>
      </c>
      <c r="D33" s="37">
        <v>0</v>
      </c>
      <c r="E33" s="37">
        <v>23</v>
      </c>
      <c r="F33" s="37">
        <v>23</v>
      </c>
      <c r="G33" s="38"/>
      <c r="H33" s="39">
        <f>D33/$C33*100</f>
        <v>0</v>
      </c>
      <c r="I33" s="39">
        <f>E33/$C33*100</f>
        <v>50</v>
      </c>
      <c r="J33" s="39">
        <f>F33/$C33*100</f>
        <v>50</v>
      </c>
      <c r="K33" s="9"/>
    </row>
    <row r="34" spans="1:11">
      <c r="A34" s="48"/>
      <c r="B34" s="58" t="s">
        <v>1</v>
      </c>
      <c r="C34" s="51">
        <f>SUM(C32:C33)</f>
        <v>423</v>
      </c>
      <c r="D34" s="51"/>
      <c r="E34" s="51"/>
      <c r="F34" s="51"/>
      <c r="G34" s="38"/>
      <c r="H34" s="39"/>
      <c r="I34" s="39"/>
      <c r="J34" s="39"/>
      <c r="K34" s="9"/>
    </row>
    <row r="35" spans="1:11">
      <c r="A35" s="59" t="s">
        <v>34</v>
      </c>
      <c r="B35" s="60" t="s">
        <v>35</v>
      </c>
      <c r="C35" s="61">
        <f>SUM(D35:F35)</f>
        <v>357</v>
      </c>
      <c r="D35" s="26">
        <v>30</v>
      </c>
      <c r="E35" s="26">
        <v>180</v>
      </c>
      <c r="F35" s="26">
        <v>147</v>
      </c>
      <c r="G35" s="62"/>
      <c r="H35" s="63">
        <f>D35/$C35*100</f>
        <v>8.4033613445378155</v>
      </c>
      <c r="I35" s="63">
        <f>E35/$C35*100</f>
        <v>50.420168067226889</v>
      </c>
      <c r="J35" s="63">
        <f>F35/$C35*100</f>
        <v>41.17647058823529</v>
      </c>
      <c r="K35" s="10" t="s">
        <v>10</v>
      </c>
    </row>
    <row r="36" spans="1:11">
      <c r="A36" s="59"/>
      <c r="B36" s="60" t="s">
        <v>36</v>
      </c>
      <c r="C36" s="29">
        <f>SUM(D36:F36)</f>
        <v>66</v>
      </c>
      <c r="D36" s="26">
        <v>5</v>
      </c>
      <c r="E36" s="26">
        <v>31</v>
      </c>
      <c r="F36" s="26">
        <v>30</v>
      </c>
      <c r="G36" s="62"/>
      <c r="H36" s="63">
        <f>D36/$C36*100</f>
        <v>7.5757575757575761</v>
      </c>
      <c r="I36" s="63">
        <f>E36/$C36*100</f>
        <v>46.969696969696969</v>
      </c>
      <c r="J36" s="63">
        <f>F36/$C36*100</f>
        <v>45.454545454545453</v>
      </c>
      <c r="K36" s="10"/>
    </row>
    <row r="37" spans="1:11">
      <c r="A37" s="59"/>
      <c r="B37" s="64" t="s">
        <v>1</v>
      </c>
      <c r="C37" s="65">
        <f>SUM(C35:C36)</f>
        <v>423</v>
      </c>
      <c r="D37" s="66"/>
      <c r="E37" s="66"/>
      <c r="F37" s="66"/>
      <c r="G37" s="66"/>
      <c r="H37" s="63"/>
      <c r="I37" s="63"/>
      <c r="J37" s="63"/>
      <c r="K37" s="10"/>
    </row>
    <row r="38" spans="1:11">
      <c r="A38" s="48" t="s">
        <v>37</v>
      </c>
      <c r="B38" s="49" t="s">
        <v>38</v>
      </c>
      <c r="C38" s="36">
        <f>SUM(D38:F38)</f>
        <v>345</v>
      </c>
      <c r="D38" s="37">
        <v>25</v>
      </c>
      <c r="E38" s="37">
        <v>168</v>
      </c>
      <c r="F38" s="37">
        <v>152</v>
      </c>
      <c r="G38" s="49"/>
      <c r="H38" s="39">
        <f>D38/$C38*100</f>
        <v>7.2463768115942031</v>
      </c>
      <c r="I38" s="39">
        <f>E38/$C38*100</f>
        <v>48.695652173913047</v>
      </c>
      <c r="J38" s="39">
        <f>F38/$C38*100</f>
        <v>44.05797101449275</v>
      </c>
      <c r="K38" s="9" t="s">
        <v>10</v>
      </c>
    </row>
    <row r="39" spans="1:11">
      <c r="A39" s="48"/>
      <c r="B39" s="49" t="s">
        <v>39</v>
      </c>
      <c r="C39" s="40">
        <f>SUM(D39:F39)</f>
        <v>59</v>
      </c>
      <c r="D39" s="37">
        <v>8</v>
      </c>
      <c r="E39" s="37">
        <v>33</v>
      </c>
      <c r="F39" s="37">
        <v>18</v>
      </c>
      <c r="G39" s="49"/>
      <c r="H39" s="39">
        <f>D39/$C39*100</f>
        <v>13.559322033898304</v>
      </c>
      <c r="I39" s="39">
        <f>E39/$C39*100</f>
        <v>55.932203389830505</v>
      </c>
      <c r="J39" s="39">
        <f>F39/$C39*100</f>
        <v>30.508474576271187</v>
      </c>
      <c r="K39" s="11"/>
    </row>
    <row r="40" spans="1:11">
      <c r="A40" s="48"/>
      <c r="B40" s="41" t="s">
        <v>1</v>
      </c>
      <c r="C40" s="42">
        <f>SUM(C38:C39)</f>
        <v>404</v>
      </c>
      <c r="D40" s="42"/>
      <c r="E40" s="42"/>
      <c r="F40" s="42"/>
      <c r="G40" s="67"/>
      <c r="H40" s="67"/>
      <c r="I40" s="67"/>
      <c r="J40" s="67"/>
      <c r="K40" s="11"/>
    </row>
    <row r="41" spans="1:11">
      <c r="A41" s="59" t="s">
        <v>40</v>
      </c>
      <c r="B41" s="60" t="s">
        <v>21</v>
      </c>
      <c r="C41" s="61">
        <f>SUM(D41:F41)</f>
        <v>371</v>
      </c>
      <c r="D41" s="26">
        <v>31</v>
      </c>
      <c r="E41" s="26">
        <v>189</v>
      </c>
      <c r="F41" s="26">
        <v>151</v>
      </c>
      <c r="G41" s="62"/>
      <c r="H41" s="63">
        <f>D41/$C41*100</f>
        <v>8.355795148247978</v>
      </c>
      <c r="I41" s="63">
        <f>E41/$C41*100</f>
        <v>50.943396226415096</v>
      </c>
      <c r="J41" s="63">
        <f>F41/$C41*100</f>
        <v>40.700808625336926</v>
      </c>
      <c r="K41" s="10" t="s">
        <v>10</v>
      </c>
    </row>
    <row r="42" spans="1:11">
      <c r="A42" s="59"/>
      <c r="B42" s="60" t="s">
        <v>22</v>
      </c>
      <c r="C42" s="29">
        <f>SUM(D42:F42)</f>
        <v>53</v>
      </c>
      <c r="D42" s="26">
        <v>4</v>
      </c>
      <c r="E42" s="26">
        <v>23</v>
      </c>
      <c r="F42" s="26">
        <v>26</v>
      </c>
      <c r="G42" s="62"/>
      <c r="H42" s="63">
        <f>D42/$C42*100</f>
        <v>7.5471698113207548</v>
      </c>
      <c r="I42" s="63">
        <f>E42/$C42*100</f>
        <v>43.39622641509434</v>
      </c>
      <c r="J42" s="63">
        <f>F42/$C42*100</f>
        <v>49.056603773584904</v>
      </c>
      <c r="K42" s="10"/>
    </row>
    <row r="43" spans="1:11">
      <c r="A43" s="59"/>
      <c r="B43" s="30" t="s">
        <v>1</v>
      </c>
      <c r="C43" s="68">
        <f>SUM(C41:C42)</f>
        <v>424</v>
      </c>
      <c r="D43" s="69"/>
      <c r="E43" s="69"/>
      <c r="F43" s="69"/>
      <c r="G43" s="69"/>
      <c r="H43" s="70"/>
      <c r="I43" s="70"/>
      <c r="J43" s="70"/>
      <c r="K43" s="10"/>
    </row>
    <row r="44" spans="1:11">
      <c r="A44" s="48" t="s">
        <v>41</v>
      </c>
      <c r="B44" s="49" t="s">
        <v>22</v>
      </c>
      <c r="C44" s="36">
        <f>SUM(D44:F44)</f>
        <v>103</v>
      </c>
      <c r="D44" s="37">
        <v>12</v>
      </c>
      <c r="E44" s="37">
        <v>52</v>
      </c>
      <c r="F44" s="37">
        <v>39</v>
      </c>
      <c r="G44" s="49"/>
      <c r="H44" s="39">
        <f>D44/$C44*100</f>
        <v>11.650485436893204</v>
      </c>
      <c r="I44" s="39">
        <f>E44/$C44*100</f>
        <v>50.485436893203882</v>
      </c>
      <c r="J44" s="39">
        <f>F44/$C44*100</f>
        <v>37.864077669902912</v>
      </c>
      <c r="K44" s="9" t="s">
        <v>10</v>
      </c>
    </row>
    <row r="45" spans="1:11">
      <c r="A45" s="48"/>
      <c r="B45" s="49" t="s">
        <v>21</v>
      </c>
      <c r="C45" s="40">
        <f>SUM(D45:F45)</f>
        <v>318</v>
      </c>
      <c r="D45" s="37">
        <v>23</v>
      </c>
      <c r="E45" s="37">
        <v>158</v>
      </c>
      <c r="F45" s="37">
        <v>137</v>
      </c>
      <c r="G45" s="49"/>
      <c r="H45" s="39">
        <f>D45/$C45*100</f>
        <v>7.232704402515723</v>
      </c>
      <c r="I45" s="39">
        <f>E45/$C45*100</f>
        <v>49.685534591194966</v>
      </c>
      <c r="J45" s="39">
        <f>F45/$C45*100</f>
        <v>43.081761006289312</v>
      </c>
      <c r="K45" s="11"/>
    </row>
    <row r="46" spans="1:11">
      <c r="A46" s="48"/>
      <c r="B46" s="41" t="s">
        <v>1</v>
      </c>
      <c r="C46" s="42">
        <f>SUM(C44:C45)</f>
        <v>421</v>
      </c>
      <c r="D46" s="42"/>
      <c r="E46" s="42"/>
      <c r="F46" s="42"/>
      <c r="G46" s="67"/>
      <c r="H46" s="67"/>
      <c r="I46" s="67"/>
      <c r="J46" s="67"/>
      <c r="K46" s="11"/>
    </row>
    <row r="47" spans="1:11">
      <c r="A47" s="59" t="s">
        <v>42</v>
      </c>
      <c r="B47" s="60" t="s">
        <v>43</v>
      </c>
      <c r="C47" s="61">
        <f>SUM(D47:F47)</f>
        <v>346</v>
      </c>
      <c r="D47" s="26">
        <v>26</v>
      </c>
      <c r="E47" s="26">
        <v>170</v>
      </c>
      <c r="F47" s="26">
        <v>150</v>
      </c>
      <c r="G47" s="62"/>
      <c r="H47" s="63">
        <f>D47/$C47*100</f>
        <v>7.5144508670520231</v>
      </c>
      <c r="I47" s="63">
        <f>E47/$C47*100</f>
        <v>49.132947976878611</v>
      </c>
      <c r="J47" s="63">
        <f>F47/$C47*100</f>
        <v>43.352601156069362</v>
      </c>
      <c r="K47" s="10" t="s">
        <v>10</v>
      </c>
    </row>
    <row r="48" spans="1:11">
      <c r="A48" s="59"/>
      <c r="B48" s="60" t="s">
        <v>44</v>
      </c>
      <c r="C48" s="29">
        <f>SUM(D48:F48)</f>
        <v>76</v>
      </c>
      <c r="D48" s="26">
        <v>9</v>
      </c>
      <c r="E48" s="26">
        <v>41</v>
      </c>
      <c r="F48" s="26">
        <v>26</v>
      </c>
      <c r="G48" s="62"/>
      <c r="H48" s="63">
        <f>D48/$C48*100</f>
        <v>11.842105263157894</v>
      </c>
      <c r="I48" s="63">
        <f>E48/$C48*100</f>
        <v>53.94736842105263</v>
      </c>
      <c r="J48" s="63">
        <f>F48/$C48*100</f>
        <v>34.210526315789473</v>
      </c>
      <c r="K48" s="10"/>
    </row>
    <row r="49" spans="1:11">
      <c r="A49" s="59"/>
      <c r="B49" s="30" t="s">
        <v>1</v>
      </c>
      <c r="C49" s="68">
        <f>SUM(C47:C48)</f>
        <v>422</v>
      </c>
      <c r="D49" s="69"/>
      <c r="E49" s="69"/>
      <c r="F49" s="69"/>
      <c r="G49" s="69"/>
      <c r="H49" s="70"/>
      <c r="I49" s="70"/>
      <c r="J49" s="70"/>
      <c r="K49" s="10"/>
    </row>
    <row r="50" spans="1:11">
      <c r="A50" s="71" t="s">
        <v>45</v>
      </c>
      <c r="B50" s="72" t="s">
        <v>46</v>
      </c>
      <c r="C50" s="73">
        <f>SUM(D50:F50)</f>
        <v>53</v>
      </c>
      <c r="D50" s="74">
        <v>4</v>
      </c>
      <c r="E50" s="74">
        <v>23</v>
      </c>
      <c r="F50" s="74">
        <v>26</v>
      </c>
      <c r="G50" s="75"/>
      <c r="H50" s="76">
        <f>D50/$C50*100</f>
        <v>7.5471698113207548</v>
      </c>
      <c r="I50" s="76">
        <f>E50/$C50*100</f>
        <v>43.39622641509434</v>
      </c>
      <c r="J50" s="76">
        <f>F50/$C50*100</f>
        <v>49.056603773584904</v>
      </c>
      <c r="K50" s="12" t="s">
        <v>10</v>
      </c>
    </row>
    <row r="51" spans="1:11">
      <c r="A51" s="71"/>
      <c r="B51" s="72" t="s">
        <v>47</v>
      </c>
      <c r="C51" s="73">
        <f>SUM(D51:F51)</f>
        <v>254</v>
      </c>
      <c r="D51" s="74">
        <v>18</v>
      </c>
      <c r="E51" s="74">
        <v>128</v>
      </c>
      <c r="F51" s="74">
        <v>108</v>
      </c>
      <c r="G51" s="75"/>
      <c r="H51" s="76">
        <f>D51/$C51*100</f>
        <v>7.0866141732283463</v>
      </c>
      <c r="I51" s="76">
        <f>E51/$C51*100</f>
        <v>50.393700787401571</v>
      </c>
      <c r="J51" s="76">
        <f>F51/$C51*100</f>
        <v>42.519685039370081</v>
      </c>
      <c r="K51" s="12"/>
    </row>
    <row r="52" spans="1:11">
      <c r="A52" s="71"/>
      <c r="B52" s="72" t="s">
        <v>48</v>
      </c>
      <c r="C52" s="73">
        <f>SUM(D52:F52)</f>
        <v>24</v>
      </c>
      <c r="D52" s="74">
        <v>3</v>
      </c>
      <c r="E52" s="74">
        <v>14</v>
      </c>
      <c r="F52" s="74">
        <v>7</v>
      </c>
      <c r="G52" s="75"/>
      <c r="H52" s="76">
        <f>D52/$C52*100</f>
        <v>12.5</v>
      </c>
      <c r="I52" s="76">
        <f>E52/$C52*100</f>
        <v>58.333333333333336</v>
      </c>
      <c r="J52" s="76">
        <f>F52/$C52*100</f>
        <v>29.166666666666668</v>
      </c>
      <c r="K52" s="12"/>
    </row>
    <row r="53" spans="1:11">
      <c r="A53" s="71"/>
      <c r="B53" s="72" t="s">
        <v>49</v>
      </c>
      <c r="C53" s="73">
        <f>SUM(D53:F53)</f>
        <v>58</v>
      </c>
      <c r="D53" s="74">
        <v>5</v>
      </c>
      <c r="E53" s="74">
        <v>34</v>
      </c>
      <c r="F53" s="74">
        <v>19</v>
      </c>
      <c r="G53" s="75"/>
      <c r="H53" s="76">
        <f>D53/$C53*100</f>
        <v>8.6206896551724146</v>
      </c>
      <c r="I53" s="76">
        <f>E53/$C53*100</f>
        <v>58.620689655172406</v>
      </c>
      <c r="J53" s="76">
        <f>F53/$C53*100</f>
        <v>32.758620689655174</v>
      </c>
      <c r="K53" s="12"/>
    </row>
    <row r="54" spans="1:11">
      <c r="A54" s="71"/>
      <c r="B54" s="72" t="s">
        <v>50</v>
      </c>
      <c r="C54" s="40">
        <f>SUM(D54:F54)</f>
        <v>16</v>
      </c>
      <c r="D54" s="74">
        <v>4</v>
      </c>
      <c r="E54" s="74">
        <v>7</v>
      </c>
      <c r="F54" s="74">
        <v>5</v>
      </c>
      <c r="G54" s="75"/>
      <c r="H54" s="76">
        <f>D54/$C54*100</f>
        <v>25</v>
      </c>
      <c r="I54" s="76">
        <f>E54/$C54*100</f>
        <v>43.75</v>
      </c>
      <c r="J54" s="76">
        <f>F54/$C54*100</f>
        <v>31.25</v>
      </c>
      <c r="K54" s="12"/>
    </row>
    <row r="55" spans="1:11" ht="15" thickBot="1">
      <c r="A55" s="77"/>
      <c r="B55" s="78" t="s">
        <v>1</v>
      </c>
      <c r="C55" s="79">
        <f>SUM(C50:C54)</f>
        <v>405</v>
      </c>
      <c r="D55" s="79"/>
      <c r="E55" s="79"/>
      <c r="F55" s="79"/>
      <c r="G55" s="80"/>
      <c r="H55" s="80"/>
      <c r="I55" s="80"/>
      <c r="J55" s="80"/>
      <c r="K55" s="13"/>
    </row>
    <row r="56" spans="1:11">
      <c r="A56" s="84" t="s">
        <v>51</v>
      </c>
      <c r="B56" s="81"/>
      <c r="C56" s="81"/>
      <c r="D56" s="81"/>
      <c r="E56" s="81"/>
      <c r="F56" s="81"/>
      <c r="G56" s="81"/>
      <c r="H56" s="81"/>
      <c r="I56" s="81"/>
      <c r="J56" s="8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68" spans="1:10">
      <c r="A168" s="82"/>
      <c r="B168" s="83"/>
      <c r="C168" s="81"/>
      <c r="D168" s="81"/>
      <c r="E168" s="81"/>
      <c r="F168" s="81"/>
      <c r="G168" s="81"/>
      <c r="H168" s="81"/>
      <c r="I168" s="81"/>
      <c r="J168" s="81"/>
    </row>
  </sheetData>
  <mergeCells count="32">
    <mergeCell ref="A50:A54"/>
    <mergeCell ref="A32:A34"/>
    <mergeCell ref="A35:A37"/>
    <mergeCell ref="A38:A40"/>
    <mergeCell ref="A41:A43"/>
    <mergeCell ref="A44:A46"/>
    <mergeCell ref="A47:A49"/>
    <mergeCell ref="A11:A14"/>
    <mergeCell ref="A15:A17"/>
    <mergeCell ref="A18:A20"/>
    <mergeCell ref="A21:A24"/>
    <mergeCell ref="A25:A27"/>
    <mergeCell ref="A28:A31"/>
    <mergeCell ref="K2:K3"/>
    <mergeCell ref="K4:K10"/>
    <mergeCell ref="A2:A3"/>
    <mergeCell ref="C2:F2"/>
    <mergeCell ref="H2:J2"/>
    <mergeCell ref="A4:A10"/>
    <mergeCell ref="K21:K24"/>
    <mergeCell ref="K25:K27"/>
    <mergeCell ref="K28:K31"/>
    <mergeCell ref="K11:K14"/>
    <mergeCell ref="K15:K17"/>
    <mergeCell ref="K18:K20"/>
    <mergeCell ref="K50:K55"/>
    <mergeCell ref="K41:K43"/>
    <mergeCell ref="K44:K46"/>
    <mergeCell ref="K47:K49"/>
    <mergeCell ref="K32:K34"/>
    <mergeCell ref="K35:K37"/>
    <mergeCell ref="K38:K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2020-04-03T05:21:43Z</dcterms:created>
  <dcterms:modified xsi:type="dcterms:W3CDTF">2020-04-03T05:22:39Z</dcterms:modified>
</cp:coreProperties>
</file>