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sselindahl/Documents/Manuscripts/75. Ribosome accumulation and stability/* Life Science Alliance/Resubmission/Source data/"/>
    </mc:Choice>
  </mc:AlternateContent>
  <xr:revisionPtr revIDLastSave="0" documentId="13_ncr:1_{348D0BEF-4E6A-564B-BFCF-4ADF6514B031}" xr6:coauthVersionLast="40" xr6:coauthVersionMax="40" xr10:uidLastSave="{00000000-0000-0000-0000-000000000000}"/>
  <bookViews>
    <workbookView xWindow="780" yWindow="960" windowWidth="27640" windowHeight="16320" xr2:uid="{FB83D9D8-9B7E-8F4D-8672-0F0F84A414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1" i="1" l="1"/>
  <c r="P111" i="1"/>
  <c r="Q110" i="1"/>
  <c r="P110" i="1"/>
  <c r="Q109" i="1"/>
  <c r="P109" i="1"/>
  <c r="Q108" i="1"/>
  <c r="P108" i="1"/>
  <c r="Q107" i="1"/>
  <c r="P107" i="1"/>
  <c r="O111" i="1"/>
  <c r="O110" i="1"/>
  <c r="O109" i="1"/>
  <c r="O108" i="1"/>
  <c r="O107" i="1"/>
  <c r="Q105" i="1"/>
  <c r="P105" i="1"/>
  <c r="Q104" i="1"/>
  <c r="P104" i="1"/>
  <c r="Q103" i="1"/>
  <c r="P103" i="1"/>
  <c r="Q102" i="1"/>
  <c r="P102" i="1"/>
  <c r="S102" i="1" s="1"/>
  <c r="Q101" i="1"/>
  <c r="P101" i="1"/>
  <c r="S101" i="1" s="1"/>
  <c r="O105" i="1"/>
  <c r="O104" i="1"/>
  <c r="O103" i="1"/>
  <c r="O102" i="1"/>
  <c r="O101" i="1"/>
  <c r="Q99" i="1"/>
  <c r="P99" i="1"/>
  <c r="Q98" i="1"/>
  <c r="P98" i="1"/>
  <c r="Q97" i="1"/>
  <c r="P97" i="1"/>
  <c r="Q96" i="1"/>
  <c r="P96" i="1"/>
  <c r="Q95" i="1"/>
  <c r="P95" i="1"/>
  <c r="O99" i="1"/>
  <c r="O98" i="1"/>
  <c r="O97" i="1"/>
  <c r="O96" i="1"/>
  <c r="S96" i="1" s="1"/>
  <c r="O95" i="1"/>
  <c r="Q93" i="1"/>
  <c r="P93" i="1"/>
  <c r="Q92" i="1"/>
  <c r="P92" i="1"/>
  <c r="Q91" i="1"/>
  <c r="P91" i="1"/>
  <c r="S91" i="1" s="1"/>
  <c r="Q90" i="1"/>
  <c r="P90" i="1"/>
  <c r="Q89" i="1"/>
  <c r="P89" i="1"/>
  <c r="O93" i="1"/>
  <c r="O92" i="1"/>
  <c r="O91" i="1"/>
  <c r="O90" i="1"/>
  <c r="O89" i="1"/>
  <c r="L111" i="1"/>
  <c r="M111" i="1" s="1"/>
  <c r="K111" i="1"/>
  <c r="J111" i="1"/>
  <c r="N110" i="1"/>
  <c r="M110" i="1"/>
  <c r="L110" i="1"/>
  <c r="K110" i="1"/>
  <c r="J110" i="1"/>
  <c r="L109" i="1"/>
  <c r="K109" i="1"/>
  <c r="J109" i="1"/>
  <c r="L108" i="1"/>
  <c r="K108" i="1"/>
  <c r="J108" i="1"/>
  <c r="L107" i="1"/>
  <c r="N107" i="1" s="1"/>
  <c r="K107" i="1"/>
  <c r="J107" i="1"/>
  <c r="N105" i="1"/>
  <c r="M105" i="1"/>
  <c r="L105" i="1"/>
  <c r="K105" i="1"/>
  <c r="J105" i="1"/>
  <c r="L104" i="1"/>
  <c r="K104" i="1"/>
  <c r="J104" i="1"/>
  <c r="L103" i="1"/>
  <c r="K103" i="1"/>
  <c r="J103" i="1"/>
  <c r="R102" i="1"/>
  <c r="L102" i="1"/>
  <c r="M102" i="1" s="1"/>
  <c r="K102" i="1"/>
  <c r="J102" i="1"/>
  <c r="N101" i="1"/>
  <c r="M101" i="1"/>
  <c r="L101" i="1"/>
  <c r="K101" i="1"/>
  <c r="J101" i="1"/>
  <c r="L99" i="1"/>
  <c r="K99" i="1"/>
  <c r="J99" i="1"/>
  <c r="L98" i="1"/>
  <c r="K98" i="1"/>
  <c r="J98" i="1"/>
  <c r="L97" i="1"/>
  <c r="N97" i="1" s="1"/>
  <c r="K97" i="1"/>
  <c r="J97" i="1"/>
  <c r="N96" i="1"/>
  <c r="M96" i="1"/>
  <c r="L96" i="1"/>
  <c r="K96" i="1"/>
  <c r="J96" i="1"/>
  <c r="L95" i="1"/>
  <c r="K95" i="1"/>
  <c r="J95" i="1"/>
  <c r="L93" i="1"/>
  <c r="K93" i="1"/>
  <c r="J93" i="1"/>
  <c r="L92" i="1"/>
  <c r="N92" i="1" s="1"/>
  <c r="K92" i="1"/>
  <c r="J92" i="1"/>
  <c r="N91" i="1"/>
  <c r="M91" i="1"/>
  <c r="L91" i="1"/>
  <c r="K91" i="1"/>
  <c r="J91" i="1"/>
  <c r="L90" i="1"/>
  <c r="K90" i="1"/>
  <c r="J90" i="1"/>
  <c r="L89" i="1"/>
  <c r="K89" i="1"/>
  <c r="J89" i="1"/>
  <c r="S105" i="1" l="1"/>
  <c r="S93" i="1"/>
  <c r="R93" i="1"/>
  <c r="R109" i="1"/>
  <c r="S109" i="1"/>
  <c r="R90" i="1"/>
  <c r="S90" i="1"/>
  <c r="R103" i="1"/>
  <c r="S103" i="1"/>
  <c r="S110" i="1"/>
  <c r="R99" i="1"/>
  <c r="S99" i="1"/>
  <c r="R97" i="1"/>
  <c r="S89" i="1"/>
  <c r="R89" i="1"/>
  <c r="R98" i="1"/>
  <c r="S98" i="1"/>
  <c r="R104" i="1"/>
  <c r="S104" i="1"/>
  <c r="R95" i="1"/>
  <c r="S95" i="1"/>
  <c r="S108" i="1"/>
  <c r="R108" i="1"/>
  <c r="N102" i="1"/>
  <c r="N111" i="1"/>
  <c r="M89" i="1"/>
  <c r="M93" i="1"/>
  <c r="M98" i="1"/>
  <c r="M103" i="1"/>
  <c r="M108" i="1"/>
  <c r="N89" i="1"/>
  <c r="R91" i="1"/>
  <c r="N93" i="1"/>
  <c r="R96" i="1"/>
  <c r="N98" i="1"/>
  <c r="R101" i="1"/>
  <c r="N103" i="1"/>
  <c r="R105" i="1"/>
  <c r="N108" i="1"/>
  <c r="R110" i="1"/>
  <c r="M90" i="1"/>
  <c r="S92" i="1"/>
  <c r="M95" i="1"/>
  <c r="S97" i="1"/>
  <c r="M99" i="1"/>
  <c r="M104" i="1"/>
  <c r="S107" i="1"/>
  <c r="M109" i="1"/>
  <c r="R111" i="1"/>
  <c r="M92" i="1"/>
  <c r="M97" i="1"/>
  <c r="M107" i="1"/>
  <c r="N90" i="1"/>
  <c r="N95" i="1"/>
  <c r="N99" i="1"/>
  <c r="N104" i="1"/>
  <c r="N109" i="1"/>
  <c r="R107" i="1" l="1"/>
  <c r="R92" i="1"/>
  <c r="S111" i="1"/>
  <c r="K81" i="1" l="1"/>
  <c r="J81" i="1"/>
  <c r="K80" i="1"/>
  <c r="J80" i="1"/>
  <c r="K79" i="1"/>
  <c r="J79" i="1"/>
  <c r="M79" i="1" s="1"/>
  <c r="K78" i="1"/>
  <c r="J78" i="1"/>
  <c r="M78" i="1" s="1"/>
  <c r="K77" i="1"/>
  <c r="J77" i="1"/>
  <c r="I81" i="1"/>
  <c r="I80" i="1"/>
  <c r="I79" i="1"/>
  <c r="I78" i="1"/>
  <c r="I77" i="1"/>
  <c r="K75" i="1"/>
  <c r="J75" i="1"/>
  <c r="K74" i="1"/>
  <c r="J74" i="1"/>
  <c r="K73" i="1"/>
  <c r="J73" i="1"/>
  <c r="K72" i="1"/>
  <c r="J72" i="1"/>
  <c r="M72" i="1" s="1"/>
  <c r="K71" i="1"/>
  <c r="J71" i="1"/>
  <c r="I75" i="1"/>
  <c r="I74" i="1"/>
  <c r="I73" i="1"/>
  <c r="I72" i="1"/>
  <c r="I71" i="1"/>
  <c r="L71" i="1" s="1"/>
  <c r="K69" i="1"/>
  <c r="J69" i="1"/>
  <c r="K68" i="1"/>
  <c r="J68" i="1"/>
  <c r="K67" i="1"/>
  <c r="J67" i="1"/>
  <c r="K66" i="1"/>
  <c r="J66" i="1"/>
  <c r="M66" i="1" s="1"/>
  <c r="K65" i="1"/>
  <c r="J65" i="1"/>
  <c r="I69" i="1"/>
  <c r="I68" i="1"/>
  <c r="I67" i="1"/>
  <c r="I66" i="1"/>
  <c r="I65" i="1"/>
  <c r="K63" i="1"/>
  <c r="J63" i="1"/>
  <c r="K62" i="1"/>
  <c r="J62" i="1"/>
  <c r="K61" i="1"/>
  <c r="J61" i="1"/>
  <c r="M61" i="1" s="1"/>
  <c r="K60" i="1"/>
  <c r="J60" i="1"/>
  <c r="M60" i="1" s="1"/>
  <c r="K59" i="1"/>
  <c r="J59" i="1"/>
  <c r="I63" i="1"/>
  <c r="I62" i="1"/>
  <c r="I61" i="1"/>
  <c r="I60" i="1"/>
  <c r="I59" i="1"/>
  <c r="K54" i="1"/>
  <c r="J54" i="1"/>
  <c r="K53" i="1"/>
  <c r="J53" i="1"/>
  <c r="K52" i="1"/>
  <c r="J52" i="1"/>
  <c r="M52" i="1" s="1"/>
  <c r="K51" i="1"/>
  <c r="J51" i="1"/>
  <c r="M51" i="1" s="1"/>
  <c r="K50" i="1"/>
  <c r="J50" i="1"/>
  <c r="I54" i="1"/>
  <c r="I53" i="1"/>
  <c r="I52" i="1"/>
  <c r="I51" i="1"/>
  <c r="I50" i="1"/>
  <c r="K48" i="1"/>
  <c r="K47" i="1"/>
  <c r="M47" i="1" s="1"/>
  <c r="K46" i="1"/>
  <c r="K45" i="1"/>
  <c r="K44" i="1"/>
  <c r="I48" i="1"/>
  <c r="I47" i="1"/>
  <c r="I46" i="1"/>
  <c r="I45" i="1"/>
  <c r="I44" i="1"/>
  <c r="L44" i="1" s="1"/>
  <c r="J48" i="1"/>
  <c r="J47" i="1"/>
  <c r="J46" i="1"/>
  <c r="J45" i="1"/>
  <c r="J44" i="1"/>
  <c r="K42" i="1"/>
  <c r="J42" i="1"/>
  <c r="K41" i="1"/>
  <c r="J41" i="1"/>
  <c r="K40" i="1"/>
  <c r="J40" i="1"/>
  <c r="K39" i="1"/>
  <c r="J39" i="1"/>
  <c r="M39" i="1" s="1"/>
  <c r="K38" i="1"/>
  <c r="J38" i="1"/>
  <c r="I42" i="1"/>
  <c r="I41" i="1"/>
  <c r="I40" i="1"/>
  <c r="I39" i="1"/>
  <c r="I38" i="1"/>
  <c r="K36" i="1"/>
  <c r="J36" i="1"/>
  <c r="K35" i="1"/>
  <c r="J35" i="1"/>
  <c r="K34" i="1"/>
  <c r="J34" i="1"/>
  <c r="M34" i="1" s="1"/>
  <c r="K33" i="1"/>
  <c r="J33" i="1"/>
  <c r="M33" i="1" s="1"/>
  <c r="K32" i="1"/>
  <c r="J32" i="1"/>
  <c r="I36" i="1"/>
  <c r="I35" i="1"/>
  <c r="I34" i="1"/>
  <c r="I33" i="1"/>
  <c r="I32" i="1"/>
  <c r="K27" i="1"/>
  <c r="J27" i="1"/>
  <c r="K26" i="1"/>
  <c r="J26" i="1"/>
  <c r="K25" i="1"/>
  <c r="J25" i="1"/>
  <c r="L25" i="1" s="1"/>
  <c r="K24" i="1"/>
  <c r="J24" i="1"/>
  <c r="M24" i="1" s="1"/>
  <c r="K23" i="1"/>
  <c r="J23" i="1"/>
  <c r="I27" i="1"/>
  <c r="I26" i="1"/>
  <c r="I25" i="1"/>
  <c r="I24" i="1"/>
  <c r="I23" i="1"/>
  <c r="K15" i="1"/>
  <c r="J15" i="1"/>
  <c r="K14" i="1"/>
  <c r="J14" i="1"/>
  <c r="K13" i="1"/>
  <c r="J13" i="1"/>
  <c r="M13" i="1" s="1"/>
  <c r="K12" i="1"/>
  <c r="J12" i="1"/>
  <c r="M12" i="1" s="1"/>
  <c r="K11" i="1"/>
  <c r="J11" i="1"/>
  <c r="I15" i="1"/>
  <c r="I14" i="1"/>
  <c r="L14" i="1" s="1"/>
  <c r="I13" i="1"/>
  <c r="I12" i="1"/>
  <c r="I11" i="1"/>
  <c r="K9" i="1"/>
  <c r="J9" i="1"/>
  <c r="K8" i="1"/>
  <c r="J8" i="1"/>
  <c r="K7" i="1"/>
  <c r="J7" i="1"/>
  <c r="K6" i="1"/>
  <c r="J6" i="1"/>
  <c r="M6" i="1" s="1"/>
  <c r="K5" i="1"/>
  <c r="J5" i="1"/>
  <c r="I9" i="1"/>
  <c r="I8" i="1"/>
  <c r="I7" i="1"/>
  <c r="I6" i="1"/>
  <c r="I5" i="1"/>
  <c r="M81" i="1"/>
  <c r="H81" i="1"/>
  <c r="M80" i="1"/>
  <c r="H80" i="1"/>
  <c r="H79" i="1"/>
  <c r="H78" i="1"/>
  <c r="M77" i="1"/>
  <c r="H77" i="1"/>
  <c r="M75" i="1"/>
  <c r="L75" i="1"/>
  <c r="H75" i="1"/>
  <c r="M74" i="1"/>
  <c r="L74" i="1"/>
  <c r="H74" i="1"/>
  <c r="H73" i="1"/>
  <c r="H72" i="1"/>
  <c r="M71" i="1"/>
  <c r="H71" i="1"/>
  <c r="M69" i="1"/>
  <c r="L69" i="1"/>
  <c r="H69" i="1"/>
  <c r="M68" i="1"/>
  <c r="H68" i="1"/>
  <c r="M67" i="1"/>
  <c r="H67" i="1"/>
  <c r="H66" i="1"/>
  <c r="M65" i="1"/>
  <c r="L65" i="1"/>
  <c r="H65" i="1"/>
  <c r="M63" i="1"/>
  <c r="H63" i="1"/>
  <c r="M62" i="1"/>
  <c r="H62" i="1"/>
  <c r="H61" i="1"/>
  <c r="H60" i="1"/>
  <c r="M59" i="1"/>
  <c r="H59" i="1"/>
  <c r="M54" i="1"/>
  <c r="H54" i="1"/>
  <c r="M53" i="1"/>
  <c r="L53" i="1"/>
  <c r="H53" i="1"/>
  <c r="H52" i="1"/>
  <c r="H51" i="1"/>
  <c r="M50" i="1"/>
  <c r="H50" i="1"/>
  <c r="M48" i="1"/>
  <c r="L48" i="1"/>
  <c r="H48" i="1"/>
  <c r="H47" i="1"/>
  <c r="M46" i="1"/>
  <c r="H46" i="1"/>
  <c r="M45" i="1"/>
  <c r="H45" i="1"/>
  <c r="M44" i="1"/>
  <c r="H44" i="1"/>
  <c r="M42" i="1"/>
  <c r="L42" i="1"/>
  <c r="H42" i="1"/>
  <c r="M41" i="1"/>
  <c r="H41" i="1"/>
  <c r="M40" i="1"/>
  <c r="H40" i="1"/>
  <c r="H39" i="1"/>
  <c r="M38" i="1"/>
  <c r="L38" i="1"/>
  <c r="H38" i="1"/>
  <c r="M36" i="1"/>
  <c r="H36" i="1"/>
  <c r="M35" i="1"/>
  <c r="H35" i="1"/>
  <c r="H34" i="1"/>
  <c r="H33" i="1"/>
  <c r="M32" i="1"/>
  <c r="H32" i="1"/>
  <c r="M27" i="1"/>
  <c r="H27" i="1"/>
  <c r="M26" i="1"/>
  <c r="L26" i="1"/>
  <c r="H26" i="1"/>
  <c r="H25" i="1"/>
  <c r="H24" i="1"/>
  <c r="M23" i="1"/>
  <c r="H23" i="1"/>
  <c r="M15" i="1"/>
  <c r="L15" i="1"/>
  <c r="H15" i="1"/>
  <c r="M14" i="1"/>
  <c r="H14" i="1"/>
  <c r="H13" i="1"/>
  <c r="H12" i="1"/>
  <c r="M11" i="1"/>
  <c r="L11" i="1"/>
  <c r="H11" i="1"/>
  <c r="M9" i="1"/>
  <c r="L9" i="1"/>
  <c r="H9" i="1"/>
  <c r="M8" i="1"/>
  <c r="H8" i="1"/>
  <c r="M7" i="1"/>
  <c r="H7" i="1"/>
  <c r="H6" i="1"/>
  <c r="M5" i="1"/>
  <c r="L5" i="1"/>
  <c r="H5" i="1"/>
  <c r="L80" i="1" l="1"/>
  <c r="L79" i="1"/>
  <c r="M73" i="1"/>
  <c r="L66" i="1"/>
  <c r="L60" i="1"/>
  <c r="L61" i="1"/>
  <c r="L52" i="1"/>
  <c r="L47" i="1"/>
  <c r="L39" i="1"/>
  <c r="L33" i="1"/>
  <c r="L34" i="1"/>
  <c r="M25" i="1"/>
  <c r="L6" i="1"/>
  <c r="L8" i="1"/>
  <c r="L13" i="1"/>
  <c r="L24" i="1"/>
  <c r="L32" i="1"/>
  <c r="L36" i="1"/>
  <c r="L41" i="1"/>
  <c r="L46" i="1"/>
  <c r="L51" i="1"/>
  <c r="L59" i="1"/>
  <c r="L63" i="1"/>
  <c r="L68" i="1"/>
  <c r="L73" i="1"/>
  <c r="L78" i="1"/>
  <c r="L7" i="1"/>
  <c r="L12" i="1"/>
  <c r="L23" i="1"/>
  <c r="L27" i="1"/>
  <c r="L35" i="1"/>
  <c r="L40" i="1"/>
  <c r="L45" i="1"/>
  <c r="L50" i="1"/>
  <c r="L54" i="1"/>
  <c r="L62" i="1"/>
  <c r="L67" i="1"/>
  <c r="L72" i="1"/>
  <c r="L77" i="1"/>
  <c r="L81" i="1"/>
</calcChain>
</file>

<file path=xl/sharedStrings.xml><?xml version="1.0" encoding="utf-8"?>
<sst xmlns="http://schemas.openxmlformats.org/spreadsheetml/2006/main" count="112" uniqueCount="36">
  <si>
    <t>Source data for Figure 5A-C: Quantification of Western blots</t>
  </si>
  <si>
    <t>Raw Western values (3 independent experiments)</t>
  </si>
  <si>
    <t>Protein nomalized to t=0</t>
  </si>
  <si>
    <t>Strain</t>
  </si>
  <si>
    <t>Gene repressed</t>
  </si>
  <si>
    <t>Hours after shift</t>
  </si>
  <si>
    <t>Anti-serum</t>
  </si>
  <si>
    <t>Exp 1</t>
  </si>
  <si>
    <t>Exp 2</t>
  </si>
  <si>
    <t>Exp 3</t>
  </si>
  <si>
    <t>Average</t>
  </si>
  <si>
    <t>St error of the mean</t>
  </si>
  <si>
    <t>Y259</t>
  </si>
  <si>
    <t>uS4/S9</t>
  </si>
  <si>
    <t>anti uS4/S9</t>
  </si>
  <si>
    <t>anti uL4/L4</t>
  </si>
  <si>
    <t>anti uL5/L11</t>
  </si>
  <si>
    <t>nd</t>
  </si>
  <si>
    <t>anti uL18/L5</t>
  </si>
  <si>
    <t>Y399</t>
  </si>
  <si>
    <t>uS11/S14</t>
  </si>
  <si>
    <t>Y1198</t>
  </si>
  <si>
    <t>uS10/S20</t>
  </si>
  <si>
    <t>Raw 18S/25S ratio</t>
  </si>
  <si>
    <t>Average raw ratio</t>
  </si>
  <si>
    <t>Standard error</t>
  </si>
  <si>
    <t>Ratio normalized to t=0</t>
  </si>
  <si>
    <t>Average normalized ratio</t>
  </si>
  <si>
    <t>Time</t>
  </si>
  <si>
    <t>25S</t>
  </si>
  <si>
    <t>18S</t>
  </si>
  <si>
    <t>Exp2</t>
  </si>
  <si>
    <t>Exp3</t>
  </si>
  <si>
    <t>BY4741</t>
  </si>
  <si>
    <t>None</t>
  </si>
  <si>
    <t>SourcSource data for Fig 5H: Quantification of 18S/25S rRNA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</si>
</sst>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3"/>
      <color theme="1"/>
      <name val="Arial"/>
    </font>
    <font>
      <b/>
      <sz val="13"/>
      <color theme="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0" fontId="0" fillId="2" borderId="5" xfId="0" applyFill="1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" fontId="0" fillId="2" borderId="10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4" borderId="5" xfId="0" applyFill="1" applyBorder="1"/>
    <xf numFmtId="0" fontId="0" fillId="0" borderId="6" xfId="0" applyBorder="1"/>
    <xf numFmtId="0" fontId="0" fillId="0" borderId="4" xfId="0" applyBorder="1"/>
    <xf numFmtId="1" fontId="3" fillId="0" borderId="5" xfId="0" applyNumberFormat="1" applyFont="1" applyBorder="1"/>
    <xf numFmtId="2" fontId="0" fillId="0" borderId="5" xfId="0" applyNumberFormat="1" applyBorder="1"/>
    <xf numFmtId="1" fontId="0" fillId="4" borderId="5" xfId="0" applyNumberFormat="1" applyFill="1" applyBorder="1"/>
    <xf numFmtId="2" fontId="0" fillId="0" borderId="6" xfId="0" applyNumberFormat="1" applyBorder="1"/>
    <xf numFmtId="1" fontId="0" fillId="0" borderId="5" xfId="0" applyNumberFormat="1" applyBorder="1"/>
    <xf numFmtId="2" fontId="0" fillId="4" borderId="5" xfId="0" applyNumberFormat="1" applyFill="1" applyBorder="1"/>
    <xf numFmtId="0" fontId="0" fillId="0" borderId="9" xfId="0" applyBorder="1"/>
    <xf numFmtId="0" fontId="0" fillId="0" borderId="10" xfId="0" applyBorder="1"/>
    <xf numFmtId="1" fontId="0" fillId="0" borderId="10" xfId="0" applyNumberFormat="1" applyBorder="1"/>
    <xf numFmtId="2" fontId="0" fillId="0" borderId="10" xfId="0" applyNumberFormat="1" applyBorder="1"/>
    <xf numFmtId="2" fontId="0" fillId="4" borderId="10" xfId="0" applyNumberFormat="1" applyFill="1" applyBorder="1"/>
    <xf numFmtId="2" fontId="0" fillId="0" borderId="11" xfId="0" applyNumberForma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78BB-BFE8-714B-8C0A-64D5BEBFE54F}">
  <dimension ref="A1:S111"/>
  <sheetViews>
    <sheetView tabSelected="1" topLeftCell="A85" workbookViewId="0">
      <selection activeCell="C114" sqref="C114"/>
    </sheetView>
  </sheetViews>
  <sheetFormatPr baseColWidth="10" defaultRowHeight="16" x14ac:dyDescent="0.2"/>
  <sheetData>
    <row r="1" spans="1:13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2">
      <c r="A2" s="2"/>
      <c r="B2" s="3"/>
      <c r="C2" s="4"/>
      <c r="D2" s="4"/>
      <c r="E2" s="5" t="s">
        <v>1</v>
      </c>
      <c r="F2" s="5"/>
      <c r="G2" s="5"/>
      <c r="H2" s="3"/>
      <c r="I2" s="5" t="s">
        <v>2</v>
      </c>
      <c r="J2" s="5"/>
      <c r="K2" s="5"/>
      <c r="L2" s="3"/>
      <c r="M2" s="6"/>
    </row>
    <row r="3" spans="1:13" ht="34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8" t="s">
        <v>7</v>
      </c>
      <c r="J3" s="8" t="s">
        <v>8</v>
      </c>
      <c r="K3" s="8" t="s">
        <v>9</v>
      </c>
      <c r="L3" s="9" t="s">
        <v>10</v>
      </c>
      <c r="M3" s="10" t="s">
        <v>11</v>
      </c>
    </row>
    <row r="4" spans="1:13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x14ac:dyDescent="0.2">
      <c r="A5" s="7" t="s">
        <v>12</v>
      </c>
      <c r="B5" s="9" t="s">
        <v>13</v>
      </c>
      <c r="C5" s="9">
        <v>0</v>
      </c>
      <c r="D5" s="9" t="s">
        <v>14</v>
      </c>
      <c r="E5" s="14">
        <v>11055.602000000001</v>
      </c>
      <c r="F5" s="14">
        <v>12801.723</v>
      </c>
      <c r="G5" s="14">
        <v>12264.359</v>
      </c>
      <c r="H5" s="14">
        <f>AVERAGE(E5:G5)</f>
        <v>12040.561333333333</v>
      </c>
      <c r="I5" s="12">
        <f>E5/E$5</f>
        <v>1</v>
      </c>
      <c r="J5" s="12">
        <f t="shared" ref="J5:K9" si="0">F5/F$5</f>
        <v>1</v>
      </c>
      <c r="K5" s="12">
        <f t="shared" si="0"/>
        <v>1</v>
      </c>
      <c r="L5" s="12">
        <f>AVERAGE(I5:K5)</f>
        <v>1</v>
      </c>
      <c r="M5" s="13">
        <f>STDEV(I5:K5)/1.73</f>
        <v>0</v>
      </c>
    </row>
    <row r="6" spans="1:13" x14ac:dyDescent="0.2">
      <c r="A6" s="7"/>
      <c r="B6" s="9"/>
      <c r="C6" s="9">
        <v>1</v>
      </c>
      <c r="D6" s="9"/>
      <c r="E6" s="14">
        <v>9876.9240000000009</v>
      </c>
      <c r="F6" s="14">
        <v>9119.9950000000008</v>
      </c>
      <c r="G6" s="14">
        <v>10185.237999999999</v>
      </c>
      <c r="H6" s="14">
        <f t="shared" ref="H6:H9" si="1">AVERAGE(E6:G6)</f>
        <v>9727.385666666667</v>
      </c>
      <c r="I6" s="15">
        <f t="shared" ref="I6:I9" si="2">E6/E$5</f>
        <v>0.89338635743218686</v>
      </c>
      <c r="J6" s="15">
        <f t="shared" si="0"/>
        <v>0.71240371315642437</v>
      </c>
      <c r="K6" s="15">
        <f t="shared" si="0"/>
        <v>0.83047454824177924</v>
      </c>
      <c r="L6" s="15">
        <f t="shared" ref="L6:L9" si="3">AVERAGE(I6:K6)</f>
        <v>0.81208820627679679</v>
      </c>
      <c r="M6" s="16">
        <f t="shared" ref="M6:M9" si="4">STDEV(I6:K6)/1.73</f>
        <v>5.3110733018006485E-2</v>
      </c>
    </row>
    <row r="7" spans="1:13" x14ac:dyDescent="0.2">
      <c r="A7" s="7"/>
      <c r="B7" s="9"/>
      <c r="C7" s="9">
        <v>2</v>
      </c>
      <c r="D7" s="9"/>
      <c r="E7" s="14">
        <v>7527.9740000000002</v>
      </c>
      <c r="F7" s="14">
        <v>6614.8530000000001</v>
      </c>
      <c r="G7" s="14">
        <v>5586.3680000000004</v>
      </c>
      <c r="H7" s="14">
        <f t="shared" si="1"/>
        <v>6576.3983333333335</v>
      </c>
      <c r="I7" s="15">
        <f t="shared" si="2"/>
        <v>0.68091941081091734</v>
      </c>
      <c r="J7" s="15">
        <f t="shared" si="0"/>
        <v>0.51671583582928637</v>
      </c>
      <c r="K7" s="15">
        <f t="shared" si="0"/>
        <v>0.45549612499112269</v>
      </c>
      <c r="L7" s="15">
        <f t="shared" si="3"/>
        <v>0.5510437905437755</v>
      </c>
      <c r="M7" s="16">
        <f t="shared" si="4"/>
        <v>6.7379410050819946E-2</v>
      </c>
    </row>
    <row r="8" spans="1:13" x14ac:dyDescent="0.2">
      <c r="A8" s="7"/>
      <c r="B8" s="9"/>
      <c r="C8" s="9">
        <v>4</v>
      </c>
      <c r="D8" s="9"/>
      <c r="E8" s="14">
        <v>3167.3969999999999</v>
      </c>
      <c r="F8" s="14">
        <v>3935.3470000000002</v>
      </c>
      <c r="G8" s="14">
        <v>3483.933</v>
      </c>
      <c r="H8" s="14">
        <f t="shared" si="1"/>
        <v>3528.8923333333332</v>
      </c>
      <c r="I8" s="15">
        <f t="shared" si="2"/>
        <v>0.2864970175301173</v>
      </c>
      <c r="J8" s="15">
        <f t="shared" si="0"/>
        <v>0.30740760442949749</v>
      </c>
      <c r="K8" s="15">
        <f t="shared" si="0"/>
        <v>0.28406971778957218</v>
      </c>
      <c r="L8" s="15">
        <f t="shared" si="3"/>
        <v>0.29265811324972901</v>
      </c>
      <c r="M8" s="16">
        <f t="shared" si="4"/>
        <v>7.4167405383514682E-3</v>
      </c>
    </row>
    <row r="9" spans="1:13" x14ac:dyDescent="0.2">
      <c r="A9" s="7"/>
      <c r="B9" s="9"/>
      <c r="C9" s="9">
        <v>8</v>
      </c>
      <c r="D9" s="9"/>
      <c r="E9" s="14">
        <v>1890.79</v>
      </c>
      <c r="F9" s="14">
        <v>2299.0329999999999</v>
      </c>
      <c r="G9" s="14">
        <v>2208.2049999999999</v>
      </c>
      <c r="H9" s="14">
        <f t="shared" si="1"/>
        <v>2132.6759999999999</v>
      </c>
      <c r="I9" s="15">
        <f t="shared" si="2"/>
        <v>0.17102551267674071</v>
      </c>
      <c r="J9" s="15">
        <f t="shared" si="0"/>
        <v>0.17958777892632108</v>
      </c>
      <c r="K9" s="15">
        <f t="shared" si="0"/>
        <v>0.18005058397263157</v>
      </c>
      <c r="L9" s="15">
        <f t="shared" si="3"/>
        <v>0.17688795852523112</v>
      </c>
      <c r="M9" s="16">
        <f t="shared" si="4"/>
        <v>2.9377443757019278E-3</v>
      </c>
    </row>
    <row r="10" spans="1:13" x14ac:dyDescent="0.2">
      <c r="A10" s="7"/>
      <c r="B10" s="9"/>
      <c r="C10" s="9"/>
      <c r="D10" s="9"/>
      <c r="E10" s="12"/>
      <c r="F10" s="12"/>
      <c r="G10" s="12"/>
      <c r="H10" s="12"/>
      <c r="I10" s="12"/>
      <c r="J10" s="12"/>
      <c r="K10" s="12"/>
      <c r="L10" s="12"/>
      <c r="M10" s="13"/>
    </row>
    <row r="11" spans="1:13" x14ac:dyDescent="0.2">
      <c r="A11" s="7"/>
      <c r="B11" s="9"/>
      <c r="C11" s="9">
        <v>0</v>
      </c>
      <c r="D11" s="9" t="s">
        <v>15</v>
      </c>
      <c r="E11" s="14">
        <v>4599.2759999999998</v>
      </c>
      <c r="F11" s="14">
        <v>4572.326</v>
      </c>
      <c r="G11" s="14">
        <v>4255.9120000000003</v>
      </c>
      <c r="H11" s="14">
        <f>AVERAGE(E11:G11)</f>
        <v>4475.8379999999997</v>
      </c>
      <c r="I11" s="12">
        <f>E11/E$11</f>
        <v>1</v>
      </c>
      <c r="J11" s="12">
        <f t="shared" ref="J11:J15" si="5">F11/F$11</f>
        <v>1</v>
      </c>
      <c r="K11" s="12">
        <f t="shared" ref="K11:K15" si="6">G11/G$11</f>
        <v>1</v>
      </c>
      <c r="L11" s="15">
        <f>AVERAGE(I11:K11)</f>
        <v>1</v>
      </c>
      <c r="M11" s="13">
        <f>STDEV(I11:K11)/1.73</f>
        <v>0</v>
      </c>
    </row>
    <row r="12" spans="1:13" x14ac:dyDescent="0.2">
      <c r="A12" s="7"/>
      <c r="B12" s="9"/>
      <c r="C12" s="9">
        <v>1</v>
      </c>
      <c r="D12" s="9"/>
      <c r="E12" s="14">
        <v>4208.4470000000001</v>
      </c>
      <c r="F12" s="14">
        <v>4066.6190000000001</v>
      </c>
      <c r="G12" s="14">
        <v>5080.6899999999996</v>
      </c>
      <c r="H12" s="14">
        <f t="shared" ref="H12:H15" si="7">AVERAGE(E12:G12)</f>
        <v>4451.9186666666674</v>
      </c>
      <c r="I12" s="15">
        <f t="shared" ref="I12:I15" si="8">E12/E$11</f>
        <v>0.91502379939799228</v>
      </c>
      <c r="J12" s="15">
        <f t="shared" si="5"/>
        <v>0.88939830624500527</v>
      </c>
      <c r="K12" s="15">
        <f t="shared" si="6"/>
        <v>1.1937958303649134</v>
      </c>
      <c r="L12" s="15">
        <f t="shared" ref="L12:L15" si="9">AVERAGE(I12:K12)</f>
        <v>0.9994059786693037</v>
      </c>
      <c r="M12" s="16">
        <f t="shared" ref="M12:M15" si="10">STDEV(I12:K12)/1.73</f>
        <v>9.7591578412914326E-2</v>
      </c>
    </row>
    <row r="13" spans="1:13" x14ac:dyDescent="0.2">
      <c r="A13" s="7"/>
      <c r="B13" s="9"/>
      <c r="C13" s="9">
        <v>2</v>
      </c>
      <c r="D13" s="9"/>
      <c r="E13" s="14">
        <v>6108.933</v>
      </c>
      <c r="F13" s="14">
        <v>4663.9830000000002</v>
      </c>
      <c r="G13" s="14">
        <v>5195.326</v>
      </c>
      <c r="H13" s="14">
        <f t="shared" si="7"/>
        <v>5322.7473333333337</v>
      </c>
      <c r="I13" s="15">
        <f t="shared" si="8"/>
        <v>1.3282379661494548</v>
      </c>
      <c r="J13" s="15">
        <f t="shared" si="5"/>
        <v>1.0200460334630559</v>
      </c>
      <c r="K13" s="15">
        <f t="shared" si="6"/>
        <v>1.2207315376821701</v>
      </c>
      <c r="L13" s="15">
        <f t="shared" si="9"/>
        <v>1.1896718457648936</v>
      </c>
      <c r="M13" s="16">
        <f t="shared" si="10"/>
        <v>9.0419656345550978E-2</v>
      </c>
    </row>
    <row r="14" spans="1:13" x14ac:dyDescent="0.2">
      <c r="A14" s="7"/>
      <c r="B14" s="9"/>
      <c r="C14" s="9">
        <v>4</v>
      </c>
      <c r="D14" s="9"/>
      <c r="E14" s="14">
        <v>5059.9120000000003</v>
      </c>
      <c r="F14" s="14">
        <v>5072.0330000000004</v>
      </c>
      <c r="G14" s="14">
        <v>6310.1540000000005</v>
      </c>
      <c r="H14" s="14">
        <f t="shared" si="7"/>
        <v>5480.6996666666673</v>
      </c>
      <c r="I14" s="15">
        <f t="shared" si="8"/>
        <v>1.1001540242420764</v>
      </c>
      <c r="J14" s="15">
        <f t="shared" si="5"/>
        <v>1.109289451364579</v>
      </c>
      <c r="K14" s="15">
        <f t="shared" si="6"/>
        <v>1.4826796230749133</v>
      </c>
      <c r="L14" s="15">
        <f t="shared" si="9"/>
        <v>1.2307076995605231</v>
      </c>
      <c r="M14" s="16">
        <f t="shared" si="10"/>
        <v>0.12616294095241676</v>
      </c>
    </row>
    <row r="15" spans="1:13" x14ac:dyDescent="0.2">
      <c r="A15" s="7"/>
      <c r="B15" s="9"/>
      <c r="C15" s="9">
        <v>8</v>
      </c>
      <c r="D15" s="9"/>
      <c r="E15" s="14">
        <v>6216.8609999999999</v>
      </c>
      <c r="F15" s="14">
        <v>3581.4969999999998</v>
      </c>
      <c r="G15" s="14">
        <v>5425.1040000000003</v>
      </c>
      <c r="H15" s="14">
        <f t="shared" si="7"/>
        <v>5074.4873333333335</v>
      </c>
      <c r="I15" s="15">
        <f t="shared" si="8"/>
        <v>1.3517042682370008</v>
      </c>
      <c r="J15" s="15">
        <f t="shared" si="5"/>
        <v>0.78329869742446179</v>
      </c>
      <c r="K15" s="15">
        <f t="shared" si="6"/>
        <v>1.2747218457524498</v>
      </c>
      <c r="L15" s="15">
        <f t="shared" si="9"/>
        <v>1.136574937137971</v>
      </c>
      <c r="M15" s="16">
        <f t="shared" si="10"/>
        <v>0.17824161225341442</v>
      </c>
    </row>
    <row r="16" spans="1:13" x14ac:dyDescent="0.2">
      <c r="A16" s="7"/>
      <c r="B16" s="9"/>
      <c r="C16" s="9"/>
      <c r="D16" s="9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">
      <c r="A17" s="7"/>
      <c r="B17" s="9"/>
      <c r="C17" s="9">
        <v>0</v>
      </c>
      <c r="D17" s="9" t="s">
        <v>16</v>
      </c>
      <c r="E17" s="9" t="s">
        <v>17</v>
      </c>
      <c r="F17" s="9" t="s">
        <v>17</v>
      </c>
      <c r="G17" s="9" t="s">
        <v>17</v>
      </c>
      <c r="H17" s="14"/>
      <c r="I17" s="12"/>
      <c r="J17" s="12"/>
      <c r="K17" s="12"/>
      <c r="L17" s="12"/>
      <c r="M17" s="13"/>
    </row>
    <row r="18" spans="1:13" x14ac:dyDescent="0.2">
      <c r="A18" s="7"/>
      <c r="B18" s="9"/>
      <c r="C18" s="9">
        <v>1</v>
      </c>
      <c r="D18" s="9"/>
      <c r="E18" s="9" t="s">
        <v>17</v>
      </c>
      <c r="F18" s="9" t="s">
        <v>17</v>
      </c>
      <c r="G18" s="9" t="s">
        <v>17</v>
      </c>
      <c r="H18" s="14"/>
      <c r="I18" s="15"/>
      <c r="J18" s="15"/>
      <c r="K18" s="15"/>
      <c r="L18" s="12"/>
      <c r="M18" s="16"/>
    </row>
    <row r="19" spans="1:13" x14ac:dyDescent="0.2">
      <c r="A19" s="7"/>
      <c r="B19" s="9"/>
      <c r="C19" s="9">
        <v>2</v>
      </c>
      <c r="D19" s="9"/>
      <c r="E19" s="9" t="s">
        <v>17</v>
      </c>
      <c r="F19" s="9" t="s">
        <v>17</v>
      </c>
      <c r="G19" s="9" t="s">
        <v>17</v>
      </c>
      <c r="H19" s="14"/>
      <c r="I19" s="15"/>
      <c r="J19" s="15"/>
      <c r="K19" s="15"/>
      <c r="L19" s="12"/>
      <c r="M19" s="16"/>
    </row>
    <row r="20" spans="1:13" x14ac:dyDescent="0.2">
      <c r="A20" s="7"/>
      <c r="B20" s="9"/>
      <c r="C20" s="9">
        <v>4</v>
      </c>
      <c r="D20" s="9"/>
      <c r="E20" s="9" t="s">
        <v>17</v>
      </c>
      <c r="F20" s="9" t="s">
        <v>17</v>
      </c>
      <c r="G20" s="9" t="s">
        <v>17</v>
      </c>
      <c r="H20" s="14"/>
      <c r="I20" s="15"/>
      <c r="J20" s="15"/>
      <c r="K20" s="15"/>
      <c r="L20" s="12"/>
      <c r="M20" s="16"/>
    </row>
    <row r="21" spans="1:13" x14ac:dyDescent="0.2">
      <c r="A21" s="7"/>
      <c r="B21" s="9"/>
      <c r="C21" s="9">
        <v>8</v>
      </c>
      <c r="D21" s="9"/>
      <c r="E21" s="9" t="s">
        <v>17</v>
      </c>
      <c r="F21" s="9" t="s">
        <v>17</v>
      </c>
      <c r="G21" s="9" t="s">
        <v>17</v>
      </c>
      <c r="H21" s="14"/>
      <c r="I21" s="15"/>
      <c r="J21" s="15"/>
      <c r="K21" s="15"/>
      <c r="L21" s="12"/>
      <c r="M21" s="16"/>
    </row>
    <row r="22" spans="1:13" x14ac:dyDescent="0.2">
      <c r="A22" s="7"/>
      <c r="B22" s="9"/>
      <c r="C22" s="9"/>
      <c r="D22" s="9"/>
      <c r="E22" s="9"/>
      <c r="F22" s="9"/>
      <c r="G22" s="9"/>
      <c r="H22" s="12"/>
      <c r="I22" s="12"/>
      <c r="J22" s="12"/>
      <c r="K22" s="12"/>
      <c r="L22" s="12"/>
      <c r="M22" s="13"/>
    </row>
    <row r="23" spans="1:13" x14ac:dyDescent="0.2">
      <c r="A23" s="7"/>
      <c r="B23" s="9"/>
      <c r="C23" s="9">
        <v>0</v>
      </c>
      <c r="D23" s="9" t="s">
        <v>18</v>
      </c>
      <c r="E23" s="14">
        <v>4678.3469999999998</v>
      </c>
      <c r="F23" s="14">
        <v>5802.8819999999996</v>
      </c>
      <c r="G23" s="14">
        <v>4984.1540000000005</v>
      </c>
      <c r="H23" s="14">
        <f t="shared" ref="H23:H27" si="11">AVERAGE(E23:G23)</f>
        <v>5155.1276666666663</v>
      </c>
      <c r="I23" s="12">
        <f>E23/E$23</f>
        <v>1</v>
      </c>
      <c r="J23" s="12">
        <f t="shared" ref="J23:K27" si="12">F23/F$23</f>
        <v>1</v>
      </c>
      <c r="K23" s="12">
        <f t="shared" si="12"/>
        <v>1</v>
      </c>
      <c r="L23" s="12">
        <f t="shared" ref="L23:L27" si="13">AVERAGE(I23:K23)</f>
        <v>1</v>
      </c>
      <c r="M23" s="13">
        <f>STDEV(I23:K23)/1.73</f>
        <v>0</v>
      </c>
    </row>
    <row r="24" spans="1:13" x14ac:dyDescent="0.2">
      <c r="A24" s="7"/>
      <c r="B24" s="9"/>
      <c r="C24" s="9">
        <v>1</v>
      </c>
      <c r="D24" s="9"/>
      <c r="E24" s="14">
        <v>5653.1540000000005</v>
      </c>
      <c r="F24" s="14">
        <v>4685.6189999999997</v>
      </c>
      <c r="G24" s="14">
        <v>5869.2759999999998</v>
      </c>
      <c r="H24" s="14">
        <f t="shared" si="11"/>
        <v>5402.683</v>
      </c>
      <c r="I24" s="15">
        <f t="shared" ref="I24:I27" si="14">E24/E$23</f>
        <v>1.2083656898472903</v>
      </c>
      <c r="J24" s="15">
        <f t="shared" si="12"/>
        <v>0.80746411869136747</v>
      </c>
      <c r="K24" s="15">
        <f t="shared" si="12"/>
        <v>1.1775872093839796</v>
      </c>
      <c r="L24" s="15">
        <f t="shared" si="13"/>
        <v>1.0644723393075459</v>
      </c>
      <c r="M24" s="16">
        <f t="shared" ref="M24:M27" si="15">STDEV(I24:K24)/1.73</f>
        <v>0.12896360242261071</v>
      </c>
    </row>
    <row r="25" spans="1:13" x14ac:dyDescent="0.2">
      <c r="A25" s="7"/>
      <c r="B25" s="9"/>
      <c r="C25" s="9">
        <v>2</v>
      </c>
      <c r="D25" s="9"/>
      <c r="E25" s="14">
        <v>6944.2250000000004</v>
      </c>
      <c r="F25" s="14">
        <v>6107.64</v>
      </c>
      <c r="G25" s="14">
        <v>5627.3469999999998</v>
      </c>
      <c r="H25" s="14">
        <f t="shared" si="11"/>
        <v>6226.4039999999995</v>
      </c>
      <c r="I25" s="15">
        <f t="shared" si="14"/>
        <v>1.4843330347235895</v>
      </c>
      <c r="J25" s="15">
        <f t="shared" si="12"/>
        <v>1.0525183865534402</v>
      </c>
      <c r="K25" s="15">
        <f t="shared" si="12"/>
        <v>1.1290475775828754</v>
      </c>
      <c r="L25" s="15">
        <f t="shared" si="13"/>
        <v>1.2219663329533017</v>
      </c>
      <c r="M25" s="16">
        <f t="shared" si="15"/>
        <v>0.13318826478183132</v>
      </c>
    </row>
    <row r="26" spans="1:13" x14ac:dyDescent="0.2">
      <c r="A26" s="7"/>
      <c r="B26" s="9"/>
      <c r="C26" s="9">
        <v>4</v>
      </c>
      <c r="D26" s="9"/>
      <c r="E26" s="14">
        <v>6575.4679999999998</v>
      </c>
      <c r="F26" s="14">
        <v>6819.0540000000001</v>
      </c>
      <c r="G26" s="14">
        <v>7653.4179999999997</v>
      </c>
      <c r="H26" s="14">
        <f t="shared" si="11"/>
        <v>7015.9800000000005</v>
      </c>
      <c r="I26" s="15">
        <f t="shared" si="14"/>
        <v>1.4055109635946201</v>
      </c>
      <c r="J26" s="15">
        <f t="shared" si="12"/>
        <v>1.1751150548985831</v>
      </c>
      <c r="K26" s="15">
        <f t="shared" si="12"/>
        <v>1.5355500652668435</v>
      </c>
      <c r="L26" s="15">
        <f t="shared" si="13"/>
        <v>1.3720586945866822</v>
      </c>
      <c r="M26" s="16">
        <f t="shared" si="15"/>
        <v>0.10550936563073701</v>
      </c>
    </row>
    <row r="27" spans="1:13" x14ac:dyDescent="0.2">
      <c r="A27" s="7"/>
      <c r="B27" s="9"/>
      <c r="C27" s="9">
        <v>8</v>
      </c>
      <c r="D27" s="9"/>
      <c r="E27" s="14">
        <v>7460.125</v>
      </c>
      <c r="F27" s="14">
        <v>7073.5889999999999</v>
      </c>
      <c r="G27" s="14">
        <v>6822.8819999999996</v>
      </c>
      <c r="H27" s="14">
        <f t="shared" si="11"/>
        <v>7118.8653333333323</v>
      </c>
      <c r="I27" s="15">
        <f t="shared" si="14"/>
        <v>1.5946070267981405</v>
      </c>
      <c r="J27" s="15">
        <f t="shared" si="12"/>
        <v>1.2189786040798349</v>
      </c>
      <c r="K27" s="15">
        <f t="shared" si="12"/>
        <v>1.3689147646721989</v>
      </c>
      <c r="L27" s="15">
        <f t="shared" si="13"/>
        <v>1.3941667985167248</v>
      </c>
      <c r="M27" s="16">
        <f t="shared" si="15"/>
        <v>0.10929660211825779</v>
      </c>
    </row>
    <row r="28" spans="1:13" x14ac:dyDescent="0.2">
      <c r="A28" s="17"/>
      <c r="B28" s="37"/>
      <c r="C28" s="38"/>
      <c r="D28" s="38"/>
      <c r="E28" s="37"/>
      <c r="F28" s="37"/>
      <c r="G28" s="37"/>
      <c r="H28" s="37"/>
      <c r="I28" s="37"/>
      <c r="J28" s="37"/>
      <c r="K28" s="37"/>
      <c r="L28" s="37"/>
      <c r="M28" s="18"/>
    </row>
    <row r="29" spans="1:13" x14ac:dyDescent="0.2">
      <c r="A29" s="19"/>
      <c r="B29" s="20"/>
      <c r="C29" s="21"/>
      <c r="D29" s="21"/>
      <c r="E29" s="22" t="s">
        <v>1</v>
      </c>
      <c r="F29" s="22"/>
      <c r="G29" s="22"/>
      <c r="H29" s="20"/>
      <c r="I29" s="22" t="s">
        <v>2</v>
      </c>
      <c r="J29" s="22"/>
      <c r="K29" s="22"/>
      <c r="L29" s="20"/>
      <c r="M29" s="23"/>
    </row>
    <row r="30" spans="1:13" ht="34" x14ac:dyDescent="0.2">
      <c r="A30" s="24" t="s">
        <v>3</v>
      </c>
      <c r="B30" s="25" t="s">
        <v>4</v>
      </c>
      <c r="C30" s="25" t="s">
        <v>5</v>
      </c>
      <c r="D30" s="25" t="s">
        <v>6</v>
      </c>
      <c r="E30" s="25" t="s">
        <v>7</v>
      </c>
      <c r="F30" s="25" t="s">
        <v>8</v>
      </c>
      <c r="G30" s="25" t="s">
        <v>9</v>
      </c>
      <c r="H30" s="21" t="s">
        <v>10</v>
      </c>
      <c r="I30" s="25" t="s">
        <v>7</v>
      </c>
      <c r="J30" s="25" t="s">
        <v>8</v>
      </c>
      <c r="K30" s="25" t="s">
        <v>9</v>
      </c>
      <c r="L30" s="21" t="s">
        <v>10</v>
      </c>
      <c r="M30" s="26" t="s">
        <v>11</v>
      </c>
    </row>
    <row r="31" spans="1:13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3"/>
    </row>
    <row r="32" spans="1:13" x14ac:dyDescent="0.2">
      <c r="A32" s="24" t="s">
        <v>19</v>
      </c>
      <c r="B32" s="21" t="s">
        <v>20</v>
      </c>
      <c r="C32" s="21">
        <v>0</v>
      </c>
      <c r="D32" s="21" t="s">
        <v>14</v>
      </c>
      <c r="E32" s="27">
        <v>8172.317</v>
      </c>
      <c r="F32" s="27">
        <v>7208.3680000000004</v>
      </c>
      <c r="G32" s="27">
        <v>9623.8529999999992</v>
      </c>
      <c r="H32" s="27">
        <f>AVERAGE(E32:G32)</f>
        <v>8334.8459999999995</v>
      </c>
      <c r="I32" s="20">
        <f>E32/E$32</f>
        <v>1</v>
      </c>
      <c r="J32" s="20">
        <f t="shared" ref="J32:K36" si="16">F32/F$32</f>
        <v>1</v>
      </c>
      <c r="K32" s="20">
        <f t="shared" si="16"/>
        <v>1</v>
      </c>
      <c r="L32" s="20">
        <f>AVERAGE(I32:K32)</f>
        <v>1</v>
      </c>
      <c r="M32" s="23">
        <f>STDEV(I32:K32)/1.73</f>
        <v>0</v>
      </c>
    </row>
    <row r="33" spans="1:13" x14ac:dyDescent="0.2">
      <c r="A33" s="19"/>
      <c r="B33" s="20"/>
      <c r="C33" s="21">
        <v>1</v>
      </c>
      <c r="D33" s="21"/>
      <c r="E33" s="27">
        <v>6442.4679999999998</v>
      </c>
      <c r="F33" s="27">
        <v>4978.3969999999999</v>
      </c>
      <c r="G33" s="27">
        <v>3509.9119999999998</v>
      </c>
      <c r="H33" s="27">
        <f t="shared" ref="H33:H36" si="17">AVERAGE(E33:G33)</f>
        <v>4976.925666666667</v>
      </c>
      <c r="I33" s="28">
        <f t="shared" ref="I33:I36" si="18">E33/E$32</f>
        <v>0.78832820606444898</v>
      </c>
      <c r="J33" s="28">
        <f t="shared" si="16"/>
        <v>0.69064134905432129</v>
      </c>
      <c r="K33" s="28">
        <f t="shared" si="16"/>
        <v>0.36470964384015425</v>
      </c>
      <c r="L33" s="28">
        <f t="shared" ref="L33:L36" si="19">AVERAGE(I33:K33)</f>
        <v>0.61455973298630817</v>
      </c>
      <c r="M33" s="29">
        <f t="shared" ref="M33:M36" si="20">STDEV(I33:K33)/1.73</f>
        <v>0.12822013317077319</v>
      </c>
    </row>
    <row r="34" spans="1:13" x14ac:dyDescent="0.2">
      <c r="A34" s="19"/>
      <c r="B34" s="20"/>
      <c r="C34" s="21">
        <v>2</v>
      </c>
      <c r="D34" s="21"/>
      <c r="E34" s="27">
        <v>5206.1540000000005</v>
      </c>
      <c r="F34" s="27">
        <v>4226.1540000000005</v>
      </c>
      <c r="G34" s="27">
        <v>5107.4470000000001</v>
      </c>
      <c r="H34" s="27">
        <f t="shared" si="17"/>
        <v>4846.585</v>
      </c>
      <c r="I34" s="28">
        <f t="shared" si="18"/>
        <v>0.63704748604343175</v>
      </c>
      <c r="J34" s="28">
        <f t="shared" si="16"/>
        <v>0.58628444052800854</v>
      </c>
      <c r="K34" s="28">
        <f t="shared" si="16"/>
        <v>0.53070708789920218</v>
      </c>
      <c r="L34" s="28">
        <f t="shared" si="19"/>
        <v>0.58467967149021416</v>
      </c>
      <c r="M34" s="29">
        <f t="shared" si="20"/>
        <v>3.0744716179558623E-2</v>
      </c>
    </row>
    <row r="35" spans="1:13" x14ac:dyDescent="0.2">
      <c r="A35" s="19"/>
      <c r="B35" s="20"/>
      <c r="C35" s="21">
        <v>4</v>
      </c>
      <c r="D35" s="21"/>
      <c r="E35" s="27">
        <v>3222.962</v>
      </c>
      <c r="F35" s="27">
        <v>2901.4259999999999</v>
      </c>
      <c r="G35" s="27">
        <v>2184.8409999999999</v>
      </c>
      <c r="H35" s="27">
        <f t="shared" si="17"/>
        <v>2769.7429999999999</v>
      </c>
      <c r="I35" s="28">
        <f t="shared" si="18"/>
        <v>0.39437554857453522</v>
      </c>
      <c r="J35" s="28">
        <f t="shared" si="16"/>
        <v>0.40250802955675957</v>
      </c>
      <c r="K35" s="28">
        <f t="shared" si="16"/>
        <v>0.22702352166019163</v>
      </c>
      <c r="L35" s="28">
        <f t="shared" si="19"/>
        <v>0.34130236659716218</v>
      </c>
      <c r="M35" s="29">
        <f t="shared" si="20"/>
        <v>5.7255422491384385E-2</v>
      </c>
    </row>
    <row r="36" spans="1:13" x14ac:dyDescent="0.2">
      <c r="A36" s="19"/>
      <c r="B36" s="20"/>
      <c r="C36" s="21">
        <v>8</v>
      </c>
      <c r="D36" s="21"/>
      <c r="E36" s="27">
        <v>1422.184</v>
      </c>
      <c r="F36" s="27">
        <v>1281.355</v>
      </c>
      <c r="G36" s="27">
        <v>1473.8910000000001</v>
      </c>
      <c r="H36" s="27">
        <f t="shared" si="17"/>
        <v>1392.4766666666667</v>
      </c>
      <c r="I36" s="28">
        <f t="shared" si="18"/>
        <v>0.1740245758944495</v>
      </c>
      <c r="J36" s="28">
        <f t="shared" si="16"/>
        <v>0.17775937632484912</v>
      </c>
      <c r="K36" s="28">
        <f t="shared" si="16"/>
        <v>0.153149783148184</v>
      </c>
      <c r="L36" s="28">
        <f t="shared" si="19"/>
        <v>0.16831124512249418</v>
      </c>
      <c r="M36" s="29">
        <f t="shared" si="20"/>
        <v>7.6660917922689075E-3</v>
      </c>
    </row>
    <row r="37" spans="1:13" x14ac:dyDescent="0.2">
      <c r="A37" s="19"/>
      <c r="B37" s="20"/>
      <c r="C37" s="21"/>
      <c r="D37" s="21"/>
      <c r="E37" s="27"/>
      <c r="F37" s="27"/>
      <c r="G37" s="27"/>
      <c r="H37" s="20"/>
      <c r="I37" s="20"/>
      <c r="J37" s="20"/>
      <c r="K37" s="20"/>
      <c r="L37" s="20"/>
      <c r="M37" s="23"/>
    </row>
    <row r="38" spans="1:13" x14ac:dyDescent="0.2">
      <c r="A38" s="19"/>
      <c r="B38" s="20"/>
      <c r="C38" s="21">
        <v>0</v>
      </c>
      <c r="D38" s="21" t="s">
        <v>15</v>
      </c>
      <c r="E38" s="27">
        <v>6180.66</v>
      </c>
      <c r="F38" s="27">
        <v>6047.2460000000001</v>
      </c>
      <c r="G38" s="27">
        <v>6429.2250000000004</v>
      </c>
      <c r="H38" s="27">
        <f>AVERAGE(E38:G38)</f>
        <v>6219.0436666666674</v>
      </c>
      <c r="I38" s="20">
        <f>E38/E$38</f>
        <v>1</v>
      </c>
      <c r="J38" s="20">
        <f t="shared" ref="J38:K42" si="21">F38/F$38</f>
        <v>1</v>
      </c>
      <c r="K38" s="20">
        <f t="shared" si="21"/>
        <v>1</v>
      </c>
      <c r="L38" s="28">
        <f>AVERAGE(I38:K38)</f>
        <v>1</v>
      </c>
      <c r="M38" s="23">
        <f>STDEV(I38:K38)/1.73</f>
        <v>0</v>
      </c>
    </row>
    <row r="39" spans="1:13" x14ac:dyDescent="0.2">
      <c r="A39" s="19"/>
      <c r="B39" s="20"/>
      <c r="C39" s="21">
        <v>1</v>
      </c>
      <c r="D39" s="21"/>
      <c r="E39" s="27">
        <v>6064.74</v>
      </c>
      <c r="F39" s="27">
        <v>6335.69</v>
      </c>
      <c r="G39" s="27">
        <v>6136.69</v>
      </c>
      <c r="H39" s="27">
        <f t="shared" ref="H39:H42" si="22">AVERAGE(E39:G39)</f>
        <v>6179.04</v>
      </c>
      <c r="I39" s="28">
        <f t="shared" ref="I39:I42" si="23">E39/E$38</f>
        <v>0.9812447214375164</v>
      </c>
      <c r="J39" s="28">
        <f t="shared" si="21"/>
        <v>1.0476984068450332</v>
      </c>
      <c r="K39" s="28">
        <f t="shared" si="21"/>
        <v>0.95449918147210577</v>
      </c>
      <c r="L39" s="28">
        <f t="shared" ref="L39:L42" si="24">AVERAGE(I39:K39)</f>
        <v>0.99448076991821865</v>
      </c>
      <c r="M39" s="29">
        <f t="shared" ref="M39:M42" si="25">STDEV(I39:K39)/1.73</f>
        <v>2.7739152879059065E-2</v>
      </c>
    </row>
    <row r="40" spans="1:13" x14ac:dyDescent="0.2">
      <c r="A40" s="19"/>
      <c r="B40" s="20"/>
      <c r="C40" s="21">
        <v>2</v>
      </c>
      <c r="D40" s="21"/>
      <c r="E40" s="27">
        <v>5965.5690000000004</v>
      </c>
      <c r="F40" s="27">
        <v>5482.9120000000003</v>
      </c>
      <c r="G40" s="27">
        <v>5471.1040000000003</v>
      </c>
      <c r="H40" s="27">
        <f t="shared" si="22"/>
        <v>5639.8616666666667</v>
      </c>
      <c r="I40" s="28">
        <f t="shared" si="23"/>
        <v>0.96519934764248483</v>
      </c>
      <c r="J40" s="28">
        <f t="shared" si="21"/>
        <v>0.90667917263494824</v>
      </c>
      <c r="K40" s="28">
        <f t="shared" si="21"/>
        <v>0.85097410652139249</v>
      </c>
      <c r="L40" s="28">
        <f t="shared" si="24"/>
        <v>0.90761754226627522</v>
      </c>
      <c r="M40" s="29">
        <f t="shared" si="25"/>
        <v>3.3016417257212285E-2</v>
      </c>
    </row>
    <row r="41" spans="1:13" x14ac:dyDescent="0.2">
      <c r="A41" s="19"/>
      <c r="B41" s="20"/>
      <c r="C41" s="21">
        <v>4</v>
      </c>
      <c r="D41" s="21"/>
      <c r="E41" s="27">
        <v>5167.9120000000003</v>
      </c>
      <c r="F41" s="27">
        <v>5413.5479999999998</v>
      </c>
      <c r="G41" s="27">
        <v>4908.7190000000001</v>
      </c>
      <c r="H41" s="27">
        <f t="shared" si="22"/>
        <v>5163.393</v>
      </c>
      <c r="I41" s="28">
        <f t="shared" si="23"/>
        <v>0.83614241844722093</v>
      </c>
      <c r="J41" s="28">
        <f t="shared" si="21"/>
        <v>0.8952088272909684</v>
      </c>
      <c r="K41" s="28">
        <f t="shared" si="21"/>
        <v>0.76350088852077813</v>
      </c>
      <c r="L41" s="28">
        <f t="shared" si="24"/>
        <v>0.83161737808632241</v>
      </c>
      <c r="M41" s="29">
        <f t="shared" si="25"/>
        <v>3.8133216868840684E-2</v>
      </c>
    </row>
    <row r="42" spans="1:13" x14ac:dyDescent="0.2">
      <c r="A42" s="19"/>
      <c r="B42" s="20"/>
      <c r="C42" s="21">
        <v>8</v>
      </c>
      <c r="D42" s="21"/>
      <c r="E42" s="27">
        <v>4341.3050000000003</v>
      </c>
      <c r="F42" s="27">
        <v>4947.79</v>
      </c>
      <c r="G42" s="27">
        <v>5095.6689999999999</v>
      </c>
      <c r="H42" s="27">
        <f t="shared" si="22"/>
        <v>4794.9213333333337</v>
      </c>
      <c r="I42" s="28">
        <f t="shared" si="23"/>
        <v>0.70240152346189577</v>
      </c>
      <c r="J42" s="28">
        <f t="shared" si="21"/>
        <v>0.81818897395607848</v>
      </c>
      <c r="K42" s="28">
        <f t="shared" si="21"/>
        <v>0.79257904335281459</v>
      </c>
      <c r="L42" s="28">
        <f t="shared" si="24"/>
        <v>0.77105651359026295</v>
      </c>
      <c r="M42" s="29">
        <f t="shared" si="25"/>
        <v>3.5156190485697091E-2</v>
      </c>
    </row>
    <row r="43" spans="1:13" x14ac:dyDescent="0.2">
      <c r="A43" s="19"/>
      <c r="B43" s="20"/>
      <c r="C43" s="21"/>
      <c r="D43" s="21"/>
      <c r="E43" s="27"/>
      <c r="F43" s="27"/>
      <c r="G43" s="27"/>
      <c r="H43" s="20"/>
      <c r="I43" s="20"/>
      <c r="J43" s="20"/>
      <c r="K43" s="20"/>
      <c r="L43" s="20"/>
      <c r="M43" s="23"/>
    </row>
    <row r="44" spans="1:13" x14ac:dyDescent="0.2">
      <c r="A44" s="19"/>
      <c r="B44" s="20"/>
      <c r="C44" s="21">
        <v>0</v>
      </c>
      <c r="D44" s="21" t="s">
        <v>16</v>
      </c>
      <c r="E44" s="27">
        <v>642.35500000000002</v>
      </c>
      <c r="F44" s="27">
        <v>519.28399999999999</v>
      </c>
      <c r="G44" s="27">
        <v>612.35500000000002</v>
      </c>
      <c r="H44" s="27">
        <f t="shared" ref="H44:H48" si="26">AVERAGE(E44:G44)</f>
        <v>591.33133333333342</v>
      </c>
      <c r="I44" s="20">
        <f>E44/E$44</f>
        <v>1</v>
      </c>
      <c r="J44" s="20">
        <f>F44/F$44</f>
        <v>1</v>
      </c>
      <c r="K44" s="20">
        <f>G44/G$44</f>
        <v>1</v>
      </c>
      <c r="L44" s="20">
        <f t="shared" ref="L44:L48" si="27">AVERAGE(I44:K44)</f>
        <v>1</v>
      </c>
      <c r="M44" s="23">
        <f>STDEV(I44:K44)/1.73</f>
        <v>0</v>
      </c>
    </row>
    <row r="45" spans="1:13" x14ac:dyDescent="0.2">
      <c r="A45" s="19"/>
      <c r="B45" s="20"/>
      <c r="C45" s="21">
        <v>1</v>
      </c>
      <c r="D45" s="21"/>
      <c r="E45" s="27">
        <v>608.82000000000005</v>
      </c>
      <c r="F45" s="27">
        <v>621.30499999999995</v>
      </c>
      <c r="G45" s="27">
        <v>535.82000000000005</v>
      </c>
      <c r="H45" s="27">
        <f t="shared" si="26"/>
        <v>588.64833333333343</v>
      </c>
      <c r="I45" s="28">
        <f t="shared" ref="I45:K48" si="28">E45/E$44</f>
        <v>0.94779366549649346</v>
      </c>
      <c r="J45" s="28">
        <f t="shared" si="28"/>
        <v>1.1964647476140222</v>
      </c>
      <c r="K45" s="28">
        <f t="shared" si="28"/>
        <v>0.87501530974679731</v>
      </c>
      <c r="L45" s="28">
        <f t="shared" si="27"/>
        <v>1.0064245742857711</v>
      </c>
      <c r="M45" s="29">
        <f t="shared" ref="M45:M48" si="29">STDEV(I45:K45)/1.73</f>
        <v>9.7430352659525543E-2</v>
      </c>
    </row>
    <row r="46" spans="1:13" x14ac:dyDescent="0.2">
      <c r="A46" s="19"/>
      <c r="B46" s="20"/>
      <c r="C46" s="21">
        <v>2</v>
      </c>
      <c r="D46" s="21"/>
      <c r="E46" s="27">
        <v>673.35500000000002</v>
      </c>
      <c r="F46" s="27">
        <v>643.52700000000004</v>
      </c>
      <c r="G46" s="27">
        <v>687.11300000000006</v>
      </c>
      <c r="H46" s="27">
        <f t="shared" si="26"/>
        <v>667.99833333333333</v>
      </c>
      <c r="I46" s="28">
        <f t="shared" si="28"/>
        <v>1.048259918580847</v>
      </c>
      <c r="J46" s="28">
        <f t="shared" si="28"/>
        <v>1.239258286409749</v>
      </c>
      <c r="K46" s="28">
        <f t="shared" si="28"/>
        <v>1.1220827787802827</v>
      </c>
      <c r="L46" s="28">
        <f t="shared" si="27"/>
        <v>1.1365336612569596</v>
      </c>
      <c r="M46" s="29">
        <f t="shared" si="29"/>
        <v>5.5673818224984947E-2</v>
      </c>
    </row>
    <row r="47" spans="1:13" x14ac:dyDescent="0.2">
      <c r="A47" s="19"/>
      <c r="B47" s="20"/>
      <c r="C47" s="21">
        <v>4</v>
      </c>
      <c r="D47" s="21"/>
      <c r="E47" s="27">
        <v>708.11300000000006</v>
      </c>
      <c r="F47" s="27">
        <v>616.577</v>
      </c>
      <c r="G47" s="27">
        <v>518.87</v>
      </c>
      <c r="H47" s="27">
        <f t="shared" si="26"/>
        <v>614.52</v>
      </c>
      <c r="I47" s="28">
        <f t="shared" si="28"/>
        <v>1.1023701847109464</v>
      </c>
      <c r="J47" s="28">
        <f t="shared" si="28"/>
        <v>1.1873599032514</v>
      </c>
      <c r="K47" s="28">
        <f t="shared" si="28"/>
        <v>0.84733528753745779</v>
      </c>
      <c r="L47" s="28">
        <f t="shared" si="27"/>
        <v>1.0456884584999349</v>
      </c>
      <c r="M47" s="29">
        <f t="shared" si="29"/>
        <v>0.10228731351531711</v>
      </c>
    </row>
    <row r="48" spans="1:13" x14ac:dyDescent="0.2">
      <c r="A48" s="19"/>
      <c r="B48" s="20"/>
      <c r="C48" s="21">
        <v>8</v>
      </c>
      <c r="D48" s="21"/>
      <c r="E48" s="27">
        <v>637.40599999999995</v>
      </c>
      <c r="F48" s="27">
        <v>498.74900000000002</v>
      </c>
      <c r="G48" s="27">
        <v>551.16300000000001</v>
      </c>
      <c r="H48" s="27">
        <f t="shared" si="26"/>
        <v>562.43933333333337</v>
      </c>
      <c r="I48" s="28">
        <f t="shared" si="28"/>
        <v>0.99229553751430277</v>
      </c>
      <c r="J48" s="28">
        <f t="shared" si="28"/>
        <v>0.9604551651889911</v>
      </c>
      <c r="K48" s="28">
        <f t="shared" si="28"/>
        <v>0.90007103722513904</v>
      </c>
      <c r="L48" s="28">
        <f t="shared" si="27"/>
        <v>0.95094057997614423</v>
      </c>
      <c r="M48" s="29">
        <f t="shared" si="29"/>
        <v>2.7076684032793393E-2</v>
      </c>
    </row>
    <row r="49" spans="1:13" x14ac:dyDescent="0.2">
      <c r="A49" s="19"/>
      <c r="B49" s="20"/>
      <c r="C49" s="21"/>
      <c r="D49" s="21"/>
      <c r="E49" s="27"/>
      <c r="F49" s="27"/>
      <c r="G49" s="27"/>
      <c r="H49" s="20"/>
      <c r="I49" s="20"/>
      <c r="J49" s="20"/>
      <c r="K49" s="20"/>
      <c r="L49" s="20"/>
      <c r="M49" s="23"/>
    </row>
    <row r="50" spans="1:13" x14ac:dyDescent="0.2">
      <c r="A50" s="19"/>
      <c r="B50" s="20"/>
      <c r="C50" s="21">
        <v>0</v>
      </c>
      <c r="D50" s="21" t="s">
        <v>18</v>
      </c>
      <c r="E50" s="27">
        <v>4219.8109999999997</v>
      </c>
      <c r="F50" s="27">
        <v>4706.1040000000003</v>
      </c>
      <c r="G50" s="27">
        <v>5728.3469999999998</v>
      </c>
      <c r="H50" s="27">
        <f t="shared" ref="H50:H54" si="30">AVERAGE(E50:G50)</f>
        <v>4884.7539999999999</v>
      </c>
      <c r="I50" s="20">
        <f>E50/E$50</f>
        <v>1</v>
      </c>
      <c r="J50" s="20">
        <f t="shared" ref="J50:K54" si="31">F50/F$50</f>
        <v>1</v>
      </c>
      <c r="K50" s="20">
        <f t="shared" si="31"/>
        <v>1</v>
      </c>
      <c r="L50" s="20">
        <f t="shared" ref="L50:L54" si="32">AVERAGE(I50:K50)</f>
        <v>1</v>
      </c>
      <c r="M50" s="23">
        <f>STDEV(I50:K50)/1.73</f>
        <v>0</v>
      </c>
    </row>
    <row r="51" spans="1:13" x14ac:dyDescent="0.2">
      <c r="A51" s="19"/>
      <c r="B51" s="20"/>
      <c r="C51" s="21">
        <v>1</v>
      </c>
      <c r="D51" s="21"/>
      <c r="E51" s="27">
        <v>4366.1540000000005</v>
      </c>
      <c r="F51" s="27">
        <v>5272.2759999999998</v>
      </c>
      <c r="G51" s="27">
        <v>5211.518</v>
      </c>
      <c r="H51" s="27">
        <f t="shared" si="30"/>
        <v>4949.9826666666668</v>
      </c>
      <c r="I51" s="28">
        <f t="shared" ref="I51:I54" si="33">E51/E$50</f>
        <v>1.0346799892222662</v>
      </c>
      <c r="J51" s="28">
        <f t="shared" si="31"/>
        <v>1.1203058835928827</v>
      </c>
      <c r="K51" s="28">
        <f t="shared" si="31"/>
        <v>0.90977693914143121</v>
      </c>
      <c r="L51" s="28">
        <f t="shared" si="32"/>
        <v>1.0215876039855267</v>
      </c>
      <c r="M51" s="29">
        <f t="shared" ref="M51:M54" si="34">STDEV(I51:K51)/1.73</f>
        <v>6.11984703540977E-2</v>
      </c>
    </row>
    <row r="52" spans="1:13" x14ac:dyDescent="0.2">
      <c r="A52" s="19"/>
      <c r="B52" s="20"/>
      <c r="C52" s="21">
        <v>2</v>
      </c>
      <c r="D52" s="21"/>
      <c r="E52" s="27">
        <v>5045.5690000000004</v>
      </c>
      <c r="F52" s="27">
        <v>4824.3969999999999</v>
      </c>
      <c r="G52" s="27">
        <v>5788.2759999999998</v>
      </c>
      <c r="H52" s="27">
        <f t="shared" si="30"/>
        <v>5219.4139999999998</v>
      </c>
      <c r="I52" s="28">
        <f t="shared" si="33"/>
        <v>1.1956860153215394</v>
      </c>
      <c r="J52" s="28">
        <f t="shared" si="31"/>
        <v>1.0251360785906982</v>
      </c>
      <c r="K52" s="28">
        <f t="shared" si="31"/>
        <v>1.0104618313101494</v>
      </c>
      <c r="L52" s="28">
        <f t="shared" si="32"/>
        <v>1.0770946417407956</v>
      </c>
      <c r="M52" s="29">
        <f t="shared" si="34"/>
        <v>5.9517278092214548E-2</v>
      </c>
    </row>
    <row r="53" spans="1:13" x14ac:dyDescent="0.2">
      <c r="A53" s="19"/>
      <c r="B53" s="20"/>
      <c r="C53" s="21">
        <v>4</v>
      </c>
      <c r="D53" s="21"/>
      <c r="E53" s="27">
        <v>5569.69</v>
      </c>
      <c r="F53" s="27">
        <v>5784.9120000000003</v>
      </c>
      <c r="G53" s="27">
        <v>6319.1040000000003</v>
      </c>
      <c r="H53" s="27">
        <f t="shared" si="30"/>
        <v>5891.2353333333331</v>
      </c>
      <c r="I53" s="28">
        <f t="shared" si="33"/>
        <v>1.3198908671502112</v>
      </c>
      <c r="J53" s="28">
        <f t="shared" si="31"/>
        <v>1.2292359029889692</v>
      </c>
      <c r="K53" s="28">
        <f t="shared" si="31"/>
        <v>1.1031287036207829</v>
      </c>
      <c r="L53" s="28">
        <f t="shared" si="32"/>
        <v>1.217418491253321</v>
      </c>
      <c r="M53" s="29">
        <f t="shared" si="34"/>
        <v>6.2926707818277625E-2</v>
      </c>
    </row>
    <row r="54" spans="1:13" x14ac:dyDescent="0.2">
      <c r="A54" s="19"/>
      <c r="B54" s="20"/>
      <c r="C54" s="21">
        <v>8</v>
      </c>
      <c r="D54" s="21"/>
      <c r="E54" s="27">
        <v>6402.4470000000001</v>
      </c>
      <c r="F54" s="27">
        <v>6209.5690000000004</v>
      </c>
      <c r="G54" s="27">
        <v>6342.2250000000004</v>
      </c>
      <c r="H54" s="27">
        <f t="shared" si="30"/>
        <v>6318.0803333333342</v>
      </c>
      <c r="I54" s="28">
        <f t="shared" si="33"/>
        <v>1.517235487560936</v>
      </c>
      <c r="J54" s="28">
        <f t="shared" si="31"/>
        <v>1.3194712654033995</v>
      </c>
      <c r="K54" s="28">
        <f t="shared" si="31"/>
        <v>1.1071649465369331</v>
      </c>
      <c r="L54" s="28">
        <f t="shared" si="32"/>
        <v>1.3146238998337563</v>
      </c>
      <c r="M54" s="29">
        <f t="shared" si="34"/>
        <v>0.11854233574936364</v>
      </c>
    </row>
    <row r="55" spans="1:13" x14ac:dyDescent="0.2">
      <c r="A55" s="17"/>
      <c r="B55" s="37"/>
      <c r="C55" s="38"/>
      <c r="D55" s="38"/>
      <c r="E55" s="37"/>
      <c r="F55" s="37"/>
      <c r="G55" s="37"/>
      <c r="H55" s="37"/>
      <c r="I55" s="37"/>
      <c r="J55" s="37"/>
      <c r="K55" s="37"/>
      <c r="L55" s="37"/>
      <c r="M55" s="18"/>
    </row>
    <row r="56" spans="1:13" x14ac:dyDescent="0.2">
      <c r="A56" s="11"/>
      <c r="B56" s="12"/>
      <c r="C56" s="9"/>
      <c r="D56" s="9"/>
      <c r="E56" s="30" t="s">
        <v>1</v>
      </c>
      <c r="F56" s="30"/>
      <c r="G56" s="30"/>
      <c r="H56" s="12"/>
      <c r="I56" s="30" t="s">
        <v>2</v>
      </c>
      <c r="J56" s="30"/>
      <c r="K56" s="30"/>
      <c r="L56" s="12"/>
      <c r="M56" s="13"/>
    </row>
    <row r="57" spans="1:13" ht="34" x14ac:dyDescent="0.2">
      <c r="A57" s="7" t="s">
        <v>3</v>
      </c>
      <c r="B57" s="8" t="s">
        <v>4</v>
      </c>
      <c r="C57" s="8" t="s">
        <v>5</v>
      </c>
      <c r="D57" s="8" t="s">
        <v>6</v>
      </c>
      <c r="E57" s="8" t="s">
        <v>7</v>
      </c>
      <c r="F57" s="8" t="s">
        <v>8</v>
      </c>
      <c r="G57" s="8" t="s">
        <v>9</v>
      </c>
      <c r="H57" s="9" t="s">
        <v>10</v>
      </c>
      <c r="I57" s="8" t="s">
        <v>7</v>
      </c>
      <c r="J57" s="8" t="s">
        <v>8</v>
      </c>
      <c r="K57" s="8" t="s">
        <v>9</v>
      </c>
      <c r="L57" s="9" t="s">
        <v>10</v>
      </c>
      <c r="M57" s="10" t="s">
        <v>11</v>
      </c>
    </row>
    <row r="58" spans="1:13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x14ac:dyDescent="0.2">
      <c r="A59" s="7" t="s">
        <v>21</v>
      </c>
      <c r="B59" s="9" t="s">
        <v>22</v>
      </c>
      <c r="C59" s="9">
        <v>0</v>
      </c>
      <c r="D59" s="9" t="s">
        <v>14</v>
      </c>
      <c r="E59" s="14">
        <v>8638.48</v>
      </c>
      <c r="F59" s="14">
        <v>9965.0159999999996</v>
      </c>
      <c r="G59" s="14">
        <v>8762.9449999999997</v>
      </c>
      <c r="H59" s="14">
        <f>AVERAGE(E59:G59)</f>
        <v>9122.146999999999</v>
      </c>
      <c r="I59" s="12">
        <f>E59/E$59</f>
        <v>1</v>
      </c>
      <c r="J59" s="12">
        <f t="shared" ref="J59:K63" si="35">F59/F$59</f>
        <v>1</v>
      </c>
      <c r="K59" s="12">
        <f t="shared" si="35"/>
        <v>1</v>
      </c>
      <c r="L59" s="12">
        <f>AVERAGE(I59:K59)</f>
        <v>1</v>
      </c>
      <c r="M59" s="13">
        <f>STDEV(I59:K59)/1.73</f>
        <v>0</v>
      </c>
    </row>
    <row r="60" spans="1:13" x14ac:dyDescent="0.2">
      <c r="A60" s="11"/>
      <c r="B60" s="12"/>
      <c r="C60" s="9">
        <v>1</v>
      </c>
      <c r="D60" s="9"/>
      <c r="E60" s="14">
        <v>6985.0240000000003</v>
      </c>
      <c r="F60" s="14">
        <v>7507.3590000000004</v>
      </c>
      <c r="G60" s="14">
        <v>9363.1869999999999</v>
      </c>
      <c r="H60" s="14">
        <f t="shared" ref="H60:H63" si="36">AVERAGE(E60:G60)</f>
        <v>7951.8566666666666</v>
      </c>
      <c r="I60" s="15">
        <f t="shared" ref="I60:I63" si="37">E60/E$59</f>
        <v>0.80859410451838754</v>
      </c>
      <c r="J60" s="15">
        <f t="shared" si="35"/>
        <v>0.75337149483753973</v>
      </c>
      <c r="K60" s="15">
        <f t="shared" si="35"/>
        <v>1.0684977481885372</v>
      </c>
      <c r="L60" s="15">
        <f t="shared" ref="L60:L63" si="38">AVERAGE(I60:K60)</f>
        <v>0.87682111584815481</v>
      </c>
      <c r="M60" s="16">
        <f t="shared" ref="M60:M63" si="39">STDEV(I60:K60)/1.73</f>
        <v>9.7270258157654041E-2</v>
      </c>
    </row>
    <row r="61" spans="1:13" x14ac:dyDescent="0.2">
      <c r="A61" s="11"/>
      <c r="B61" s="12"/>
      <c r="C61" s="9">
        <v>2</v>
      </c>
      <c r="D61" s="9"/>
      <c r="E61" s="14">
        <v>7470.5510000000004</v>
      </c>
      <c r="F61" s="14">
        <v>6051.9740000000002</v>
      </c>
      <c r="G61" s="14">
        <v>6373.9949999999999</v>
      </c>
      <c r="H61" s="14">
        <f t="shared" si="36"/>
        <v>6632.1733333333332</v>
      </c>
      <c r="I61" s="15">
        <f t="shared" si="37"/>
        <v>0.86479924708976585</v>
      </c>
      <c r="J61" s="15">
        <f t="shared" si="35"/>
        <v>0.6073220554788874</v>
      </c>
      <c r="K61" s="15">
        <f t="shared" si="35"/>
        <v>0.72738046398784884</v>
      </c>
      <c r="L61" s="15">
        <f t="shared" si="38"/>
        <v>0.73316725551883399</v>
      </c>
      <c r="M61" s="16">
        <f t="shared" si="39"/>
        <v>7.4471735458802604E-2</v>
      </c>
    </row>
    <row r="62" spans="1:13" x14ac:dyDescent="0.2">
      <c r="A62" s="11"/>
      <c r="B62" s="12"/>
      <c r="C62" s="9">
        <v>4</v>
      </c>
      <c r="D62" s="9"/>
      <c r="E62" s="14">
        <v>4854.2169999999996</v>
      </c>
      <c r="F62" s="14">
        <v>4529.7820000000002</v>
      </c>
      <c r="G62" s="14">
        <v>4285.6099999999997</v>
      </c>
      <c r="H62" s="14">
        <f t="shared" si="36"/>
        <v>4556.5363333333335</v>
      </c>
      <c r="I62" s="15">
        <f t="shared" si="37"/>
        <v>0.56192952926903805</v>
      </c>
      <c r="J62" s="15">
        <f t="shared" si="35"/>
        <v>0.45456846230854026</v>
      </c>
      <c r="K62" s="15">
        <f t="shared" si="35"/>
        <v>0.48906046996757369</v>
      </c>
      <c r="L62" s="15">
        <f t="shared" si="38"/>
        <v>0.50185282051505065</v>
      </c>
      <c r="M62" s="16">
        <f t="shared" si="39"/>
        <v>3.1683118381101973E-2</v>
      </c>
    </row>
    <row r="63" spans="1:13" x14ac:dyDescent="0.2">
      <c r="A63" s="11"/>
      <c r="B63" s="12"/>
      <c r="C63" s="9">
        <v>8</v>
      </c>
      <c r="D63" s="9"/>
      <c r="E63" s="14">
        <v>4203.4679999999998</v>
      </c>
      <c r="F63" s="14">
        <v>4318.4679999999998</v>
      </c>
      <c r="G63" s="14">
        <v>3905.9029999999998</v>
      </c>
      <c r="H63" s="14">
        <f t="shared" si="36"/>
        <v>4142.6130000000003</v>
      </c>
      <c r="I63" s="15">
        <f t="shared" si="37"/>
        <v>0.48659810522221503</v>
      </c>
      <c r="J63" s="15">
        <f t="shared" si="35"/>
        <v>0.4333628766878046</v>
      </c>
      <c r="K63" s="15">
        <f t="shared" si="35"/>
        <v>0.44572948934405043</v>
      </c>
      <c r="L63" s="15">
        <f t="shared" si="38"/>
        <v>0.45523015708469</v>
      </c>
      <c r="M63" s="16">
        <f t="shared" si="39"/>
        <v>1.610419982702169E-2</v>
      </c>
    </row>
    <row r="64" spans="1:13" x14ac:dyDescent="0.2">
      <c r="A64" s="11"/>
      <c r="B64" s="12"/>
      <c r="C64" s="9"/>
      <c r="D64" s="9"/>
      <c r="E64" s="14"/>
      <c r="F64" s="14"/>
      <c r="G64" s="14"/>
      <c r="H64" s="12"/>
      <c r="I64" s="12"/>
      <c r="J64" s="12"/>
      <c r="K64" s="12"/>
      <c r="L64" s="12"/>
      <c r="M64" s="13"/>
    </row>
    <row r="65" spans="1:13" x14ac:dyDescent="0.2">
      <c r="A65" s="11"/>
      <c r="B65" s="12"/>
      <c r="C65" s="9">
        <v>0</v>
      </c>
      <c r="D65" s="9" t="s">
        <v>15</v>
      </c>
      <c r="E65" s="14">
        <v>5948.69</v>
      </c>
      <c r="F65" s="14">
        <v>6575.64</v>
      </c>
      <c r="G65" s="14">
        <v>6810.2049999999999</v>
      </c>
      <c r="H65" s="14">
        <f>AVERAGE(E65:G65)</f>
        <v>6444.8450000000003</v>
      </c>
      <c r="I65" s="12">
        <f>E65/E$65</f>
        <v>1</v>
      </c>
      <c r="J65" s="12">
        <f t="shared" ref="J65:K69" si="40">F65/F$65</f>
        <v>1</v>
      </c>
      <c r="K65" s="12">
        <f t="shared" si="40"/>
        <v>1</v>
      </c>
      <c r="L65" s="15">
        <f>AVERAGE(I65:K65)</f>
        <v>1</v>
      </c>
      <c r="M65" s="13">
        <f>STDEV(I65:K65)/1.73</f>
        <v>0</v>
      </c>
    </row>
    <row r="66" spans="1:13" x14ac:dyDescent="0.2">
      <c r="A66" s="11"/>
      <c r="B66" s="12"/>
      <c r="C66" s="9">
        <v>1</v>
      </c>
      <c r="D66" s="9"/>
      <c r="E66" s="14">
        <v>7148.79</v>
      </c>
      <c r="F66" s="14">
        <v>7211.6189999999997</v>
      </c>
      <c r="G66" s="14">
        <v>7030.3760000000002</v>
      </c>
      <c r="H66" s="14">
        <f t="shared" ref="H66:H69" si="41">AVERAGE(E66:G66)</f>
        <v>7130.2616666666663</v>
      </c>
      <c r="I66" s="15">
        <f t="shared" ref="I66:I69" si="42">E66/E$65</f>
        <v>1.2017418961149431</v>
      </c>
      <c r="J66" s="15">
        <f t="shared" si="40"/>
        <v>1.096717429786302</v>
      </c>
      <c r="K66" s="15">
        <f t="shared" si="40"/>
        <v>1.0323295701083888</v>
      </c>
      <c r="L66" s="15">
        <f t="shared" ref="L66:L69" si="43">AVERAGE(I66:K66)</f>
        <v>1.1102629653365446</v>
      </c>
      <c r="M66" s="16">
        <f t="shared" ref="M66:M69" si="44">STDEV(I66:K66)/1.73</f>
        <v>4.9430399174729141E-2</v>
      </c>
    </row>
    <row r="67" spans="1:13" x14ac:dyDescent="0.2">
      <c r="A67" s="11"/>
      <c r="B67" s="12"/>
      <c r="C67" s="9">
        <v>2</v>
      </c>
      <c r="D67" s="9"/>
      <c r="E67" s="14">
        <v>7116.2049999999999</v>
      </c>
      <c r="F67" s="14">
        <v>6473.69</v>
      </c>
      <c r="G67" s="14">
        <v>6126.69</v>
      </c>
      <c r="H67" s="14">
        <f t="shared" si="41"/>
        <v>6572.1949999999997</v>
      </c>
      <c r="I67" s="15">
        <f t="shared" si="42"/>
        <v>1.1962642195172384</v>
      </c>
      <c r="J67" s="15">
        <f t="shared" si="40"/>
        <v>0.98449580573145723</v>
      </c>
      <c r="K67" s="15">
        <f t="shared" si="40"/>
        <v>0.89963371146683535</v>
      </c>
      <c r="L67" s="15">
        <f t="shared" si="43"/>
        <v>1.0267979122385105</v>
      </c>
      <c r="M67" s="16">
        <f t="shared" si="44"/>
        <v>8.8307952886505101E-2</v>
      </c>
    </row>
    <row r="68" spans="1:13" x14ac:dyDescent="0.2">
      <c r="A68" s="11"/>
      <c r="B68" s="12"/>
      <c r="C68" s="9">
        <v>4</v>
      </c>
      <c r="D68" s="9"/>
      <c r="E68" s="14">
        <v>6620.3469999999998</v>
      </c>
      <c r="F68" s="14">
        <v>6233.69</v>
      </c>
      <c r="G68" s="14">
        <v>6092.8109999999997</v>
      </c>
      <c r="H68" s="14">
        <f t="shared" si="41"/>
        <v>6315.6159999999991</v>
      </c>
      <c r="I68" s="15">
        <f t="shared" si="42"/>
        <v>1.1129083882333757</v>
      </c>
      <c r="J68" s="15">
        <f t="shared" si="40"/>
        <v>0.94799745728172458</v>
      </c>
      <c r="K68" s="15">
        <f t="shared" si="40"/>
        <v>0.89465897135255101</v>
      </c>
      <c r="L68" s="15">
        <f t="shared" si="43"/>
        <v>0.98518827228921702</v>
      </c>
      <c r="M68" s="16">
        <f t="shared" si="44"/>
        <v>6.5767976154501168E-2</v>
      </c>
    </row>
    <row r="69" spans="1:13" x14ac:dyDescent="0.2">
      <c r="A69" s="11"/>
      <c r="B69" s="12"/>
      <c r="C69" s="9">
        <v>8</v>
      </c>
      <c r="D69" s="9"/>
      <c r="E69" s="14">
        <v>6691.3469999999998</v>
      </c>
      <c r="F69" s="14">
        <v>6653.4679999999998</v>
      </c>
      <c r="G69" s="14">
        <v>5373.64</v>
      </c>
      <c r="H69" s="14">
        <f t="shared" si="41"/>
        <v>6239.4849999999997</v>
      </c>
      <c r="I69" s="15">
        <f t="shared" si="42"/>
        <v>1.124843789136768</v>
      </c>
      <c r="J69" s="15">
        <f t="shared" si="40"/>
        <v>1.0118358060964407</v>
      </c>
      <c r="K69" s="15">
        <f t="shared" si="40"/>
        <v>0.78905701076546164</v>
      </c>
      <c r="L69" s="15">
        <f t="shared" si="43"/>
        <v>0.97524553533289005</v>
      </c>
      <c r="M69" s="16">
        <f t="shared" si="44"/>
        <v>9.8761629645219354E-2</v>
      </c>
    </row>
    <row r="70" spans="1:13" x14ac:dyDescent="0.2">
      <c r="A70" s="11"/>
      <c r="B70" s="12"/>
      <c r="C70" s="9"/>
      <c r="D70" s="9"/>
      <c r="E70" s="14"/>
      <c r="F70" s="14"/>
      <c r="G70" s="14"/>
      <c r="H70" s="12"/>
      <c r="I70" s="12"/>
      <c r="J70" s="12"/>
      <c r="K70" s="12"/>
      <c r="L70" s="12"/>
      <c r="M70" s="13"/>
    </row>
    <row r="71" spans="1:13" x14ac:dyDescent="0.2">
      <c r="A71" s="11"/>
      <c r="B71" s="12"/>
      <c r="C71" s="9">
        <v>0</v>
      </c>
      <c r="D71" s="9" t="s">
        <v>16</v>
      </c>
      <c r="E71" s="14">
        <v>1053.8910000000001</v>
      </c>
      <c r="F71" s="14">
        <v>909.64800000000002</v>
      </c>
      <c r="G71" s="14">
        <v>1041.598</v>
      </c>
      <c r="H71" s="14">
        <f t="shared" ref="H71:H75" si="45">AVERAGE(E71:G71)</f>
        <v>1001.7123333333334</v>
      </c>
      <c r="I71" s="12">
        <f>E71/E$71</f>
        <v>1</v>
      </c>
      <c r="J71" s="12">
        <f t="shared" ref="J71:K75" si="46">F71/F$71</f>
        <v>1</v>
      </c>
      <c r="K71" s="12">
        <f t="shared" si="46"/>
        <v>1</v>
      </c>
      <c r="L71" s="12">
        <f t="shared" ref="L71:L75" si="47">AVERAGE(I71:K71)</f>
        <v>1</v>
      </c>
      <c r="M71" s="13">
        <f>STDEV(I71:K71)/1.73</f>
        <v>0</v>
      </c>
    </row>
    <row r="72" spans="1:13" x14ac:dyDescent="0.2">
      <c r="A72" s="11"/>
      <c r="B72" s="12"/>
      <c r="C72" s="9">
        <v>1</v>
      </c>
      <c r="D72" s="9"/>
      <c r="E72" s="14">
        <v>1157.0619999999999</v>
      </c>
      <c r="F72" s="14">
        <v>1150.0619999999999</v>
      </c>
      <c r="G72" s="14">
        <v>1156.6479999999999</v>
      </c>
      <c r="H72" s="14">
        <f t="shared" si="45"/>
        <v>1154.5906666666667</v>
      </c>
      <c r="I72" s="15">
        <f t="shared" ref="I72:I75" si="48">E72/E$71</f>
        <v>1.0978953231406283</v>
      </c>
      <c r="J72" s="15">
        <f t="shared" si="46"/>
        <v>1.2642934409793678</v>
      </c>
      <c r="K72" s="15">
        <f t="shared" si="46"/>
        <v>1.1104552812121375</v>
      </c>
      <c r="L72" s="15">
        <f t="shared" si="47"/>
        <v>1.1575480151107114</v>
      </c>
      <c r="M72" s="16">
        <f t="shared" ref="M72:M75" si="49">STDEV(I72:K72)/1.73</f>
        <v>5.355914028220056E-2</v>
      </c>
    </row>
    <row r="73" spans="1:13" x14ac:dyDescent="0.2">
      <c r="A73" s="11"/>
      <c r="B73" s="12"/>
      <c r="C73" s="9">
        <v>2</v>
      </c>
      <c r="D73" s="9"/>
      <c r="E73" s="14">
        <v>1223.527</v>
      </c>
      <c r="F73" s="14">
        <v>1098.82</v>
      </c>
      <c r="G73" s="14">
        <v>956.64800000000002</v>
      </c>
      <c r="H73" s="14">
        <f t="shared" si="45"/>
        <v>1092.9983333333332</v>
      </c>
      <c r="I73" s="15">
        <f t="shared" si="48"/>
        <v>1.1609616174727746</v>
      </c>
      <c r="J73" s="15">
        <f t="shared" si="46"/>
        <v>1.207961761032839</v>
      </c>
      <c r="K73" s="15">
        <f t="shared" si="46"/>
        <v>0.91844262373775687</v>
      </c>
      <c r="L73" s="15">
        <f t="shared" si="47"/>
        <v>1.0957886674144568</v>
      </c>
      <c r="M73" s="16">
        <f t="shared" si="49"/>
        <v>8.9811352178253354E-2</v>
      </c>
    </row>
    <row r="74" spans="1:13" x14ac:dyDescent="0.2">
      <c r="A74" s="11"/>
      <c r="B74" s="12"/>
      <c r="C74" s="9">
        <v>4</v>
      </c>
      <c r="D74" s="9"/>
      <c r="E74" s="14">
        <v>1191.0619999999999</v>
      </c>
      <c r="F74" s="14">
        <v>942.94100000000003</v>
      </c>
      <c r="G74" s="14">
        <v>903.69799999999998</v>
      </c>
      <c r="H74" s="14">
        <f t="shared" si="45"/>
        <v>1012.5669999999999</v>
      </c>
      <c r="I74" s="15">
        <f t="shared" si="48"/>
        <v>1.1301567239875849</v>
      </c>
      <c r="J74" s="15">
        <f t="shared" si="46"/>
        <v>1.0365998715986844</v>
      </c>
      <c r="K74" s="15">
        <f t="shared" si="46"/>
        <v>0.86760727267141446</v>
      </c>
      <c r="L74" s="15">
        <f t="shared" si="47"/>
        <v>1.0114546227525614</v>
      </c>
      <c r="M74" s="16">
        <f t="shared" si="49"/>
        <v>7.6918296184327342E-2</v>
      </c>
    </row>
    <row r="75" spans="1:13" x14ac:dyDescent="0.2">
      <c r="A75" s="11"/>
      <c r="B75" s="12"/>
      <c r="C75" s="9">
        <v>8</v>
      </c>
      <c r="D75" s="9"/>
      <c r="E75" s="14">
        <v>1086.77</v>
      </c>
      <c r="F75" s="14">
        <v>1189.941</v>
      </c>
      <c r="G75" s="14">
        <v>1143.77</v>
      </c>
      <c r="H75" s="14">
        <f t="shared" si="45"/>
        <v>1140.1603333333335</v>
      </c>
      <c r="I75" s="15">
        <f t="shared" si="48"/>
        <v>1.0311977234837377</v>
      </c>
      <c r="J75" s="15">
        <f t="shared" si="46"/>
        <v>1.3081334758060261</v>
      </c>
      <c r="K75" s="15">
        <f t="shared" si="46"/>
        <v>1.0980915861973621</v>
      </c>
      <c r="L75" s="15">
        <f t="shared" si="47"/>
        <v>1.1458075951623752</v>
      </c>
      <c r="M75" s="16">
        <f t="shared" si="49"/>
        <v>8.3527443358810766E-2</v>
      </c>
    </row>
    <row r="76" spans="1:13" x14ac:dyDescent="0.2">
      <c r="A76" s="11"/>
      <c r="B76" s="12"/>
      <c r="C76" s="9"/>
      <c r="D76" s="9"/>
      <c r="E76" s="14"/>
      <c r="F76" s="14"/>
      <c r="G76" s="14"/>
      <c r="H76" s="12"/>
      <c r="I76" s="12"/>
      <c r="J76" s="12"/>
      <c r="K76" s="12"/>
      <c r="L76" s="12"/>
      <c r="M76" s="13"/>
    </row>
    <row r="77" spans="1:13" x14ac:dyDescent="0.2">
      <c r="A77" s="11"/>
      <c r="B77" s="12"/>
      <c r="C77" s="9">
        <v>0</v>
      </c>
      <c r="D77" s="9" t="s">
        <v>18</v>
      </c>
      <c r="E77" s="14">
        <v>2043.154</v>
      </c>
      <c r="F77" s="14">
        <v>2533.69</v>
      </c>
      <c r="G77" s="14">
        <v>2935.2049999999999</v>
      </c>
      <c r="H77" s="14">
        <f t="shared" ref="H77:H81" si="50">AVERAGE(E77:G77)</f>
        <v>2504.0163333333335</v>
      </c>
      <c r="I77" s="12">
        <f>E77/E$77</f>
        <v>1</v>
      </c>
      <c r="J77" s="12">
        <f t="shared" ref="J77:K81" si="51">F77/F$77</f>
        <v>1</v>
      </c>
      <c r="K77" s="12">
        <f t="shared" si="51"/>
        <v>1</v>
      </c>
      <c r="L77" s="12">
        <f t="shared" ref="L77:L81" si="52">AVERAGE(I77:K77)</f>
        <v>1</v>
      </c>
      <c r="M77" s="13">
        <f>STDEV(I77:K77)/1.73</f>
        <v>0</v>
      </c>
    </row>
    <row r="78" spans="1:13" x14ac:dyDescent="0.2">
      <c r="A78" s="11"/>
      <c r="B78" s="12"/>
      <c r="C78" s="9">
        <v>1</v>
      </c>
      <c r="D78" s="9"/>
      <c r="E78" s="14">
        <v>3325.326</v>
      </c>
      <c r="F78" s="14">
        <v>3190.2049999999999</v>
      </c>
      <c r="G78" s="14">
        <v>3106.0329999999999</v>
      </c>
      <c r="H78" s="14">
        <f t="shared" si="50"/>
        <v>3207.1880000000001</v>
      </c>
      <c r="I78" s="15">
        <f t="shared" ref="I78:I81" si="53">E78/E$77</f>
        <v>1.6275454517867962</v>
      </c>
      <c r="J78" s="15">
        <f t="shared" si="51"/>
        <v>1.2591141773460841</v>
      </c>
      <c r="K78" s="15">
        <f t="shared" si="51"/>
        <v>1.0581996828160214</v>
      </c>
      <c r="L78" s="15">
        <f t="shared" si="52"/>
        <v>1.3149531039829672</v>
      </c>
      <c r="M78" s="16">
        <f t="shared" ref="M78:M81" si="54">STDEV(I78:K78)/1.73</f>
        <v>0.16690809294217096</v>
      </c>
    </row>
    <row r="79" spans="1:13" x14ac:dyDescent="0.2">
      <c r="A79" s="11"/>
      <c r="B79" s="12"/>
      <c r="C79" s="9">
        <v>2</v>
      </c>
      <c r="D79" s="9"/>
      <c r="E79" s="14">
        <v>2876.0329999999999</v>
      </c>
      <c r="F79" s="14">
        <v>2518.7399999999998</v>
      </c>
      <c r="G79" s="14">
        <v>2258.9830000000002</v>
      </c>
      <c r="H79" s="14">
        <f t="shared" si="50"/>
        <v>2551.252</v>
      </c>
      <c r="I79" s="15">
        <f t="shared" si="53"/>
        <v>1.4076437703667957</v>
      </c>
      <c r="J79" s="15">
        <f t="shared" si="51"/>
        <v>0.99409951493671278</v>
      </c>
      <c r="K79" s="15">
        <f t="shared" si="51"/>
        <v>0.76961677293408814</v>
      </c>
      <c r="L79" s="15">
        <f t="shared" si="52"/>
        <v>1.0571200194125323</v>
      </c>
      <c r="M79" s="16">
        <f t="shared" si="54"/>
        <v>0.18708001208134944</v>
      </c>
    </row>
    <row r="80" spans="1:13" x14ac:dyDescent="0.2">
      <c r="A80" s="11"/>
      <c r="B80" s="12"/>
      <c r="C80" s="9">
        <v>4</v>
      </c>
      <c r="D80" s="9"/>
      <c r="E80" s="14">
        <v>2499.8110000000001</v>
      </c>
      <c r="F80" s="14">
        <v>2497.69</v>
      </c>
      <c r="G80" s="14">
        <v>2681.2759999999998</v>
      </c>
      <c r="H80" s="14">
        <f t="shared" si="50"/>
        <v>2559.5923333333335</v>
      </c>
      <c r="I80" s="15">
        <f t="shared" si="53"/>
        <v>1.2235059129169903</v>
      </c>
      <c r="J80" s="15">
        <f t="shared" si="51"/>
        <v>0.98579147409509449</v>
      </c>
      <c r="K80" s="15">
        <f t="shared" si="51"/>
        <v>0.9134884956928051</v>
      </c>
      <c r="L80" s="15">
        <f t="shared" si="52"/>
        <v>1.0409286275682967</v>
      </c>
      <c r="M80" s="16">
        <f t="shared" si="54"/>
        <v>9.3755334890802303E-2</v>
      </c>
    </row>
    <row r="81" spans="1:19" ht="17" thickBot="1" x14ac:dyDescent="0.25">
      <c r="A81" s="31"/>
      <c r="B81" s="32"/>
      <c r="C81" s="33">
        <v>8</v>
      </c>
      <c r="D81" s="33"/>
      <c r="E81" s="34">
        <v>3307.8110000000001</v>
      </c>
      <c r="F81" s="34">
        <v>2899.69</v>
      </c>
      <c r="G81" s="34">
        <v>2506.0329999999999</v>
      </c>
      <c r="H81" s="34">
        <f t="shared" si="50"/>
        <v>2904.5113333333334</v>
      </c>
      <c r="I81" s="35">
        <f t="shared" si="53"/>
        <v>1.6189729212775934</v>
      </c>
      <c r="J81" s="35">
        <f t="shared" si="51"/>
        <v>1.1444533466998725</v>
      </c>
      <c r="K81" s="35">
        <f t="shared" si="51"/>
        <v>0.85378465899315381</v>
      </c>
      <c r="L81" s="35">
        <f t="shared" si="52"/>
        <v>1.2057369756568732</v>
      </c>
      <c r="M81" s="36">
        <f t="shared" si="54"/>
        <v>0.22327036235356984</v>
      </c>
    </row>
    <row r="85" spans="1:19" ht="18" thickBot="1" x14ac:dyDescent="0.25">
      <c r="A85" s="65" t="s">
        <v>35</v>
      </c>
      <c r="B85" s="65"/>
      <c r="C85" s="65"/>
      <c r="D85" s="65"/>
      <c r="E85" s="65"/>
      <c r="F85" s="65"/>
      <c r="G85" s="65"/>
      <c r="H85" s="65"/>
    </row>
    <row r="86" spans="1:19" ht="51" x14ac:dyDescent="0.2">
      <c r="A86" s="39"/>
      <c r="B86" s="40"/>
      <c r="C86" s="40"/>
      <c r="D86" s="40"/>
      <c r="E86" s="40"/>
      <c r="F86" s="40"/>
      <c r="G86" s="40"/>
      <c r="H86" s="40"/>
      <c r="I86" s="40"/>
      <c r="J86" s="41" t="s">
        <v>23</v>
      </c>
      <c r="K86" s="41"/>
      <c r="L86" s="41"/>
      <c r="M86" s="42" t="s">
        <v>24</v>
      </c>
      <c r="N86" s="42" t="s">
        <v>25</v>
      </c>
      <c r="O86" s="41" t="s">
        <v>26</v>
      </c>
      <c r="P86" s="41"/>
      <c r="Q86" s="41"/>
      <c r="R86" s="43" t="s">
        <v>27</v>
      </c>
      <c r="S86" s="44" t="s">
        <v>25</v>
      </c>
    </row>
    <row r="87" spans="1:19" ht="34" x14ac:dyDescent="0.2">
      <c r="A87" s="45" t="s">
        <v>3</v>
      </c>
      <c r="B87" s="46" t="s">
        <v>4</v>
      </c>
      <c r="C87" s="47" t="s">
        <v>28</v>
      </c>
      <c r="D87" s="48" t="s">
        <v>7</v>
      </c>
      <c r="E87" s="48"/>
      <c r="F87" s="48" t="s">
        <v>8</v>
      </c>
      <c r="G87" s="48"/>
      <c r="H87" s="48" t="s">
        <v>9</v>
      </c>
      <c r="I87" s="48"/>
      <c r="J87" s="49"/>
      <c r="K87" s="49"/>
      <c r="L87" s="49"/>
      <c r="M87" s="49"/>
      <c r="N87" s="49"/>
      <c r="O87" s="49"/>
      <c r="P87" s="49"/>
      <c r="Q87" s="49"/>
      <c r="R87" s="50"/>
      <c r="S87" s="51"/>
    </row>
    <row r="88" spans="1:19" x14ac:dyDescent="0.2">
      <c r="A88" s="52"/>
      <c r="B88" s="49"/>
      <c r="C88" s="49"/>
      <c r="D88" s="47" t="s">
        <v>29</v>
      </c>
      <c r="E88" s="47" t="s">
        <v>30</v>
      </c>
      <c r="F88" s="47" t="s">
        <v>29</v>
      </c>
      <c r="G88" s="47" t="s">
        <v>30</v>
      </c>
      <c r="H88" s="47" t="s">
        <v>29</v>
      </c>
      <c r="I88" s="47" t="s">
        <v>30</v>
      </c>
      <c r="J88" s="47" t="s">
        <v>7</v>
      </c>
      <c r="K88" s="47" t="s">
        <v>31</v>
      </c>
      <c r="L88" s="47" t="s">
        <v>32</v>
      </c>
      <c r="M88" s="49"/>
      <c r="N88" s="49"/>
      <c r="O88" s="47" t="s">
        <v>7</v>
      </c>
      <c r="P88" s="47" t="s">
        <v>31</v>
      </c>
      <c r="Q88" s="47" t="s">
        <v>32</v>
      </c>
      <c r="R88" s="50"/>
      <c r="S88" s="51"/>
    </row>
    <row r="89" spans="1:19" x14ac:dyDescent="0.2">
      <c r="A89" s="52" t="s">
        <v>33</v>
      </c>
      <c r="B89" s="49" t="s">
        <v>34</v>
      </c>
      <c r="C89" s="49">
        <v>0</v>
      </c>
      <c r="D89" s="53">
        <v>22183.200000000001</v>
      </c>
      <c r="E89" s="53">
        <v>10530.359</v>
      </c>
      <c r="F89" s="53">
        <v>21578.956999999999</v>
      </c>
      <c r="G89" s="53">
        <v>11032.550999999999</v>
      </c>
      <c r="H89" s="53">
        <v>22461.392</v>
      </c>
      <c r="I89" s="53">
        <v>11234.066000000001</v>
      </c>
      <c r="J89" s="54">
        <f>E89/D89</f>
        <v>0.47469972772187963</v>
      </c>
      <c r="K89" s="54">
        <f>G89/F89</f>
        <v>0.51126433033811602</v>
      </c>
      <c r="L89" s="54">
        <f>I89/H89</f>
        <v>0.50015003522488721</v>
      </c>
      <c r="M89" s="15">
        <f>AVERAGE(J89:L89)</f>
        <v>0.49537136442829427</v>
      </c>
      <c r="N89" s="54">
        <f>STDEV(J89:L89)/1.73</f>
        <v>1.0835172030988707E-2</v>
      </c>
      <c r="O89" s="49">
        <f>J89/J$89</f>
        <v>1</v>
      </c>
      <c r="P89" s="49">
        <f t="shared" ref="P89:Q93" si="55">K89/K$89</f>
        <v>1</v>
      </c>
      <c r="Q89" s="49">
        <f t="shared" si="55"/>
        <v>1</v>
      </c>
      <c r="R89" s="55">
        <f>AVERAGE(O89:Q89)</f>
        <v>1</v>
      </c>
      <c r="S89" s="56">
        <f>STDEV(O89:Q89)/1.73</f>
        <v>0</v>
      </c>
    </row>
    <row r="90" spans="1:19" x14ac:dyDescent="0.2">
      <c r="A90" s="52"/>
      <c r="B90" s="49"/>
      <c r="C90" s="49">
        <v>1</v>
      </c>
      <c r="D90" s="53">
        <v>22386.512999999999</v>
      </c>
      <c r="E90" s="53">
        <v>11553.308999999999</v>
      </c>
      <c r="F90" s="53">
        <v>20237.048999999999</v>
      </c>
      <c r="G90" s="53">
        <v>10131.772999999999</v>
      </c>
      <c r="H90" s="53">
        <v>18880.634999999998</v>
      </c>
      <c r="I90" s="53">
        <v>9398.1370000000006</v>
      </c>
      <c r="J90" s="54">
        <f t="shared" ref="J90:J93" si="56">E90/D90</f>
        <v>0.51608345614165096</v>
      </c>
      <c r="K90" s="54">
        <f t="shared" ref="K90:K93" si="57">G90/F90</f>
        <v>0.50065466560860727</v>
      </c>
      <c r="L90" s="54">
        <f t="shared" ref="L90:L93" si="58">I90/H90</f>
        <v>0.4977659384867088</v>
      </c>
      <c r="M90" s="15">
        <f t="shared" ref="M90:M93" si="59">AVERAGE(J90:L90)</f>
        <v>0.50483468674565568</v>
      </c>
      <c r="N90" s="54">
        <f t="shared" ref="N90:N93" si="60">STDEV(J90:L90)/1.73</f>
        <v>5.6926085676888361E-3</v>
      </c>
      <c r="O90" s="54">
        <f>J90/J$89</f>
        <v>1.08717874901335</v>
      </c>
      <c r="P90" s="54">
        <f t="shared" si="55"/>
        <v>0.97924818122458845</v>
      </c>
      <c r="Q90" s="54">
        <f t="shared" si="55"/>
        <v>0.99523323688839405</v>
      </c>
      <c r="R90" s="58">
        <f t="shared" ref="R90:R93" si="61">AVERAGE(O90:Q90)</f>
        <v>1.0205533890421108</v>
      </c>
      <c r="S90" s="56">
        <f t="shared" ref="S90:S93" si="62">STDEV(O90:Q90)/1.73</f>
        <v>3.3670629113007805E-2</v>
      </c>
    </row>
    <row r="91" spans="1:19" x14ac:dyDescent="0.2">
      <c r="A91" s="52"/>
      <c r="B91" s="49"/>
      <c r="C91" s="49">
        <v>2</v>
      </c>
      <c r="D91" s="53">
        <v>22160.705999999998</v>
      </c>
      <c r="E91" s="53">
        <v>10785.258</v>
      </c>
      <c r="F91" s="53">
        <v>20253.271000000001</v>
      </c>
      <c r="G91" s="53">
        <v>9273.7729999999992</v>
      </c>
      <c r="H91" s="53">
        <v>22020.614000000001</v>
      </c>
      <c r="I91" s="53">
        <v>9559.8439999999991</v>
      </c>
      <c r="J91" s="54">
        <f t="shared" si="56"/>
        <v>0.48668386286971183</v>
      </c>
      <c r="K91" s="54">
        <f t="shared" si="57"/>
        <v>0.45789013537615719</v>
      </c>
      <c r="L91" s="54">
        <f t="shared" si="58"/>
        <v>0.43413158234370752</v>
      </c>
      <c r="M91" s="15">
        <f t="shared" si="59"/>
        <v>0.45956852686319216</v>
      </c>
      <c r="N91" s="54">
        <f t="shared" si="60"/>
        <v>1.521174124174237E-2</v>
      </c>
      <c r="O91" s="54">
        <f t="shared" ref="O91:O93" si="63">J91/J$89</f>
        <v>1.0252457173408229</v>
      </c>
      <c r="P91" s="54">
        <f t="shared" si="55"/>
        <v>0.8956035228848046</v>
      </c>
      <c r="Q91" s="54">
        <f t="shared" si="55"/>
        <v>0.86800270272600266</v>
      </c>
      <c r="R91" s="58">
        <f t="shared" si="61"/>
        <v>0.92961731431720995</v>
      </c>
      <c r="S91" s="56">
        <f t="shared" si="62"/>
        <v>4.853097716159846E-2</v>
      </c>
    </row>
    <row r="92" spans="1:19" x14ac:dyDescent="0.2">
      <c r="A92" s="52"/>
      <c r="B92" s="49"/>
      <c r="C92" s="49">
        <v>4</v>
      </c>
      <c r="D92" s="53">
        <v>22092.25</v>
      </c>
      <c r="E92" s="53">
        <v>9589.5509999999995</v>
      </c>
      <c r="F92" s="53">
        <v>17524.128000000001</v>
      </c>
      <c r="G92" s="53">
        <v>8362.7729999999992</v>
      </c>
      <c r="H92" s="53">
        <v>15519.744000000001</v>
      </c>
      <c r="I92" s="53">
        <v>7964.4589999999998</v>
      </c>
      <c r="J92" s="54">
        <f t="shared" si="56"/>
        <v>0.43406855345200235</v>
      </c>
      <c r="K92" s="54">
        <f t="shared" si="57"/>
        <v>0.47721478637909964</v>
      </c>
      <c r="L92" s="54">
        <f t="shared" si="58"/>
        <v>0.51318236950300211</v>
      </c>
      <c r="M92" s="15">
        <f t="shared" si="59"/>
        <v>0.47482190311136802</v>
      </c>
      <c r="N92" s="54">
        <f t="shared" si="60"/>
        <v>2.2896619853978714E-2</v>
      </c>
      <c r="O92" s="54">
        <f t="shared" si="63"/>
        <v>0.91440657768044364</v>
      </c>
      <c r="P92" s="54">
        <f t="shared" si="55"/>
        <v>0.93340129178091047</v>
      </c>
      <c r="Q92" s="54">
        <f t="shared" si="55"/>
        <v>1.0260568496656308</v>
      </c>
      <c r="R92" s="58">
        <f t="shared" si="61"/>
        <v>0.95795490637566161</v>
      </c>
      <c r="S92" s="56">
        <f t="shared" si="62"/>
        <v>3.4530525320903671E-2</v>
      </c>
    </row>
    <row r="93" spans="1:19" x14ac:dyDescent="0.2">
      <c r="A93" s="52"/>
      <c r="B93" s="49"/>
      <c r="C93" s="49">
        <v>8</v>
      </c>
      <c r="D93" s="53">
        <v>28331.22</v>
      </c>
      <c r="E93" s="53">
        <v>11394.966</v>
      </c>
      <c r="F93" s="53">
        <v>27564.827000000001</v>
      </c>
      <c r="G93" s="53">
        <v>12084.108</v>
      </c>
      <c r="H93" s="53">
        <v>24045.505000000001</v>
      </c>
      <c r="I93" s="53">
        <v>10390.764999999999</v>
      </c>
      <c r="J93" s="54">
        <f t="shared" si="56"/>
        <v>0.40220527036957815</v>
      </c>
      <c r="K93" s="54">
        <f t="shared" si="57"/>
        <v>0.43838867553930233</v>
      </c>
      <c r="L93" s="54">
        <f t="shared" si="58"/>
        <v>0.4321292066854075</v>
      </c>
      <c r="M93" s="15">
        <f t="shared" si="59"/>
        <v>0.42424105086476266</v>
      </c>
      <c r="N93" s="54">
        <f t="shared" si="60"/>
        <v>1.1178314311711322E-2</v>
      </c>
      <c r="O93" s="54">
        <f t="shared" si="63"/>
        <v>0.84728354975005371</v>
      </c>
      <c r="P93" s="54">
        <f t="shared" si="55"/>
        <v>0.85745992733226939</v>
      </c>
      <c r="Q93" s="54">
        <f t="shared" si="55"/>
        <v>0.86399915275644268</v>
      </c>
      <c r="R93" s="58">
        <f t="shared" si="61"/>
        <v>0.85624754327958863</v>
      </c>
      <c r="S93" s="56">
        <f t="shared" si="62"/>
        <v>4.8690717146313012E-3</v>
      </c>
    </row>
    <row r="94" spans="1:19" x14ac:dyDescent="0.2">
      <c r="A94" s="52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12"/>
      <c r="N94" s="49"/>
      <c r="O94" s="49"/>
      <c r="P94" s="49"/>
      <c r="Q94" s="49"/>
      <c r="R94" s="50"/>
      <c r="S94" s="51"/>
    </row>
    <row r="95" spans="1:19" x14ac:dyDescent="0.2">
      <c r="A95" s="52" t="s">
        <v>12</v>
      </c>
      <c r="B95" s="49" t="s">
        <v>13</v>
      </c>
      <c r="C95" s="49">
        <v>0</v>
      </c>
      <c r="D95" s="57">
        <v>1955.7190000000001</v>
      </c>
      <c r="E95" s="57">
        <v>1533.4770000000001</v>
      </c>
      <c r="F95" s="57">
        <v>2664.2550000000001</v>
      </c>
      <c r="G95" s="57">
        <v>2100.134</v>
      </c>
      <c r="H95" s="57">
        <v>2830.4259999999999</v>
      </c>
      <c r="I95" s="57">
        <v>2351.962</v>
      </c>
      <c r="J95" s="54">
        <f>E95/D95</f>
        <v>0.78409884037533006</v>
      </c>
      <c r="K95" s="54">
        <f>G95/F95</f>
        <v>0.78826313547314353</v>
      </c>
      <c r="L95" s="54">
        <f>I95/H95</f>
        <v>0.83095689482784574</v>
      </c>
      <c r="M95" s="15">
        <f>AVERAGE(J95:L95)</f>
        <v>0.80110629022543967</v>
      </c>
      <c r="N95" s="54">
        <f>STDEV(J95:L95)/1.73</f>
        <v>1.4991385865205341E-2</v>
      </c>
      <c r="O95" s="49">
        <f>J95/J$95</f>
        <v>1</v>
      </c>
      <c r="P95" s="49">
        <f t="shared" ref="P95:Q99" si="64">K95/K$95</f>
        <v>1</v>
      </c>
      <c r="Q95" s="49">
        <f t="shared" si="64"/>
        <v>1</v>
      </c>
      <c r="R95" s="55">
        <f>AVERAGE(O95:Q95)</f>
        <v>1</v>
      </c>
      <c r="S95" s="56">
        <f>STDEV(O95:Q95)/1.73</f>
        <v>0</v>
      </c>
    </row>
    <row r="96" spans="1:19" x14ac:dyDescent="0.2">
      <c r="A96" s="52"/>
      <c r="B96" s="49"/>
      <c r="C96" s="49">
        <v>1</v>
      </c>
      <c r="D96" s="57">
        <v>3733.0830000000001</v>
      </c>
      <c r="E96" s="57">
        <v>2435.0830000000001</v>
      </c>
      <c r="F96" s="57">
        <v>3816.8409999999999</v>
      </c>
      <c r="G96" s="57">
        <v>2690.962</v>
      </c>
      <c r="H96" s="57">
        <v>3779.3760000000002</v>
      </c>
      <c r="I96" s="57">
        <v>2424.1840000000002</v>
      </c>
      <c r="J96" s="54">
        <f t="shared" ref="J96:J99" si="65">E96/D96</f>
        <v>0.65229811391817438</v>
      </c>
      <c r="K96" s="54">
        <f t="shared" ref="K96:K99" si="66">G96/F96</f>
        <v>0.70502334260190558</v>
      </c>
      <c r="L96" s="54">
        <f t="shared" ref="L96:L99" si="67">I96/H96</f>
        <v>0.64142440445195192</v>
      </c>
      <c r="M96" s="15">
        <f t="shared" ref="M96:M99" si="68">AVERAGE(J96:L96)</f>
        <v>0.66624862032401067</v>
      </c>
      <c r="N96" s="54">
        <f t="shared" ref="N96:N99" si="69">STDEV(J96:L96)/1.73</f>
        <v>1.9663111271222264E-2</v>
      </c>
      <c r="O96" s="54">
        <f>J96/J$95</f>
        <v>0.83190802017502574</v>
      </c>
      <c r="P96" s="54">
        <f t="shared" si="64"/>
        <v>0.8944010075756309</v>
      </c>
      <c r="Q96" s="54">
        <f t="shared" si="64"/>
        <v>0.77191056292377191</v>
      </c>
      <c r="R96" s="58">
        <f t="shared" ref="R96:R99" si="70">AVERAGE(O96:Q96)</f>
        <v>0.83273986355814278</v>
      </c>
      <c r="S96" s="56">
        <f t="shared" ref="S96:S99" si="71">STDEV(O96:Q96)/1.73</f>
        <v>3.5404311572586535E-2</v>
      </c>
    </row>
    <row r="97" spans="1:19" x14ac:dyDescent="0.2">
      <c r="A97" s="52"/>
      <c r="B97" s="49"/>
      <c r="C97" s="49">
        <v>2</v>
      </c>
      <c r="D97" s="57">
        <v>3813.3760000000002</v>
      </c>
      <c r="E97" s="57">
        <v>1880.4770000000001</v>
      </c>
      <c r="F97" s="57">
        <v>4046.79</v>
      </c>
      <c r="G97" s="57">
        <v>1792.941</v>
      </c>
      <c r="H97" s="57">
        <v>4303.0829999999996</v>
      </c>
      <c r="I97" s="57">
        <v>1756.82</v>
      </c>
      <c r="J97" s="54">
        <f t="shared" si="65"/>
        <v>0.49312656291957574</v>
      </c>
      <c r="K97" s="54">
        <f t="shared" si="66"/>
        <v>0.44305264172344005</v>
      </c>
      <c r="L97" s="54">
        <f t="shared" si="67"/>
        <v>0.40827007055174164</v>
      </c>
      <c r="M97" s="15">
        <f t="shared" si="68"/>
        <v>0.4481497583982525</v>
      </c>
      <c r="N97" s="54">
        <f t="shared" si="69"/>
        <v>2.4657373637995177E-2</v>
      </c>
      <c r="O97" s="54">
        <f t="shared" ref="O97:O99" si="72">J97/J$95</f>
        <v>0.62890867519141769</v>
      </c>
      <c r="P97" s="54">
        <f t="shared" si="64"/>
        <v>0.56206185699335554</v>
      </c>
      <c r="Q97" s="54">
        <f t="shared" si="64"/>
        <v>0.49132520963837162</v>
      </c>
      <c r="R97" s="58">
        <f t="shared" si="70"/>
        <v>0.5607652472743816</v>
      </c>
      <c r="S97" s="56">
        <f t="shared" si="71"/>
        <v>3.9769304489703193E-2</v>
      </c>
    </row>
    <row r="98" spans="1:19" x14ac:dyDescent="0.2">
      <c r="A98" s="52"/>
      <c r="B98" s="49"/>
      <c r="C98" s="49">
        <v>4</v>
      </c>
      <c r="D98" s="57">
        <v>3087.0830000000001</v>
      </c>
      <c r="E98" s="57">
        <v>1085.2339999999999</v>
      </c>
      <c r="F98" s="57">
        <v>2059.962</v>
      </c>
      <c r="G98" s="57">
        <v>421.16300000000001</v>
      </c>
      <c r="H98" s="57">
        <v>3638.2550000000001</v>
      </c>
      <c r="I98" s="57">
        <v>602.28399999999999</v>
      </c>
      <c r="J98" s="54">
        <f t="shared" si="65"/>
        <v>0.35154027280769579</v>
      </c>
      <c r="K98" s="54">
        <f t="shared" si="66"/>
        <v>0.20445182969394582</v>
      </c>
      <c r="L98" s="54">
        <f t="shared" si="67"/>
        <v>0.16554199746856665</v>
      </c>
      <c r="M98" s="15">
        <f t="shared" si="68"/>
        <v>0.24051136665673611</v>
      </c>
      <c r="N98" s="54">
        <f t="shared" si="69"/>
        <v>5.6706519997183999E-2</v>
      </c>
      <c r="O98" s="54">
        <f t="shared" si="72"/>
        <v>0.44833668245118374</v>
      </c>
      <c r="P98" s="54">
        <f t="shared" si="64"/>
        <v>0.25937002568466755</v>
      </c>
      <c r="Q98" s="54">
        <f t="shared" si="64"/>
        <v>0.19921851361840251</v>
      </c>
      <c r="R98" s="58">
        <f t="shared" si="70"/>
        <v>0.30230840725141789</v>
      </c>
      <c r="S98" s="56">
        <f t="shared" si="71"/>
        <v>7.5139492872459704E-2</v>
      </c>
    </row>
    <row r="99" spans="1:19" x14ac:dyDescent="0.2">
      <c r="A99" s="52"/>
      <c r="B99" s="49"/>
      <c r="C99" s="49">
        <v>8</v>
      </c>
      <c r="D99" s="57">
        <v>6195.6689999999999</v>
      </c>
      <c r="E99" s="57">
        <v>1073.527</v>
      </c>
      <c r="F99" s="57">
        <v>7103.3760000000002</v>
      </c>
      <c r="G99" s="57">
        <v>1140.527</v>
      </c>
      <c r="H99" s="57">
        <v>3989.4969999999998</v>
      </c>
      <c r="I99" s="57">
        <v>505.87</v>
      </c>
      <c r="J99" s="54">
        <f t="shared" si="65"/>
        <v>0.17327055399505689</v>
      </c>
      <c r="K99" s="54">
        <f t="shared" si="66"/>
        <v>0.1605612598854404</v>
      </c>
      <c r="L99" s="54">
        <f t="shared" si="67"/>
        <v>0.12680044627179818</v>
      </c>
      <c r="M99" s="15">
        <f t="shared" si="68"/>
        <v>0.15354408671743183</v>
      </c>
      <c r="N99" s="54">
        <f t="shared" si="69"/>
        <v>1.3882442088400358E-2</v>
      </c>
      <c r="O99" s="54">
        <f t="shared" si="72"/>
        <v>0.22098050025442745</v>
      </c>
      <c r="P99" s="54">
        <f t="shared" si="64"/>
        <v>0.20368992619332099</v>
      </c>
      <c r="Q99" s="54">
        <f t="shared" si="64"/>
        <v>0.15259569667337339</v>
      </c>
      <c r="R99" s="58">
        <f t="shared" si="70"/>
        <v>0.19242204104037394</v>
      </c>
      <c r="S99" s="56">
        <f t="shared" si="71"/>
        <v>2.055353697894426E-2</v>
      </c>
    </row>
    <row r="100" spans="1:19" x14ac:dyDescent="0.2">
      <c r="A100" s="52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12"/>
      <c r="N100" s="49"/>
      <c r="O100" s="49"/>
      <c r="P100" s="49"/>
      <c r="Q100" s="49"/>
      <c r="R100" s="50"/>
      <c r="S100" s="51"/>
    </row>
    <row r="101" spans="1:19" x14ac:dyDescent="0.2">
      <c r="A101" s="52" t="s">
        <v>19</v>
      </c>
      <c r="B101" s="49" t="s">
        <v>20</v>
      </c>
      <c r="C101" s="49">
        <v>0</v>
      </c>
      <c r="D101" s="57">
        <v>12677.166999999999</v>
      </c>
      <c r="E101" s="57">
        <v>5824.8029999999999</v>
      </c>
      <c r="F101" s="57">
        <v>11900.924000000001</v>
      </c>
      <c r="G101" s="57">
        <v>5643.6809999999996</v>
      </c>
      <c r="H101" s="57">
        <v>13094.995000000001</v>
      </c>
      <c r="I101" s="57">
        <v>7538.924</v>
      </c>
      <c r="J101" s="54">
        <f>E101/D101</f>
        <v>0.4594719782424575</v>
      </c>
      <c r="K101" s="54">
        <f>G101/F101</f>
        <v>0.47422208561284812</v>
      </c>
      <c r="L101" s="54">
        <f>I101/H101</f>
        <v>0.57571033818645978</v>
      </c>
      <c r="M101" s="15">
        <f>AVERAGE(J101:L101)</f>
        <v>0.50313480068058847</v>
      </c>
      <c r="N101" s="54">
        <f>STDEV(J101:L101)/1.73</f>
        <v>3.6580041945881527E-2</v>
      </c>
      <c r="O101" s="49">
        <f>J101/J$101</f>
        <v>1</v>
      </c>
      <c r="P101" s="49">
        <f t="shared" ref="P101:Q105" si="73">K101/K$101</f>
        <v>1</v>
      </c>
      <c r="Q101" s="49">
        <f t="shared" si="73"/>
        <v>1</v>
      </c>
      <c r="R101" s="55">
        <f>AVERAGE(O101:Q101)</f>
        <v>1</v>
      </c>
      <c r="S101" s="56">
        <f>STDEV(O101:Q101)/1.73</f>
        <v>0</v>
      </c>
    </row>
    <row r="102" spans="1:19" x14ac:dyDescent="0.2">
      <c r="A102" s="52"/>
      <c r="B102" s="49"/>
      <c r="C102" s="49">
        <v>1</v>
      </c>
      <c r="D102" s="57">
        <v>12905.924000000001</v>
      </c>
      <c r="E102" s="57">
        <v>6909.4390000000003</v>
      </c>
      <c r="F102" s="57">
        <v>13380.166999999999</v>
      </c>
      <c r="G102" s="57">
        <v>7164.9740000000002</v>
      </c>
      <c r="H102" s="57">
        <v>14315.187</v>
      </c>
      <c r="I102" s="57">
        <v>7983.4390000000003</v>
      </c>
      <c r="J102" s="54">
        <f t="shared" ref="J102:J105" si="74">E102/D102</f>
        <v>0.53536957136893104</v>
      </c>
      <c r="K102" s="54">
        <f t="shared" ref="K102:K105" si="75">G102/F102</f>
        <v>0.53549212053930273</v>
      </c>
      <c r="L102" s="54">
        <f t="shared" ref="L102:L105" si="76">I102/H102</f>
        <v>0.55769016499749535</v>
      </c>
      <c r="M102" s="15">
        <f t="shared" ref="M102:M105" si="77">AVERAGE(J102:L102)</f>
        <v>0.54285061896857634</v>
      </c>
      <c r="N102" s="54">
        <f t="shared" ref="N102:N105" si="78">STDEV(J102:L102)/1.73</f>
        <v>7.428653131248822E-3</v>
      </c>
      <c r="O102" s="54">
        <f>J102/J$101</f>
        <v>1.1651843784180096</v>
      </c>
      <c r="P102" s="54">
        <f t="shared" si="73"/>
        <v>1.1292011417968313</v>
      </c>
      <c r="Q102" s="54">
        <f t="shared" si="73"/>
        <v>0.96869923641508748</v>
      </c>
      <c r="R102" s="58">
        <f t="shared" ref="R102:R105" si="79">AVERAGE(O102:Q102)</f>
        <v>1.0876949188766429</v>
      </c>
      <c r="S102" s="56">
        <f t="shared" ref="S102:S105" si="80">STDEV(O102:Q102)/1.73</f>
        <v>6.0469383829354469E-2</v>
      </c>
    </row>
    <row r="103" spans="1:19" x14ac:dyDescent="0.2">
      <c r="A103" s="52"/>
      <c r="B103" s="49"/>
      <c r="C103" s="49">
        <v>2</v>
      </c>
      <c r="D103" s="57">
        <v>14950.945</v>
      </c>
      <c r="E103" s="57">
        <v>7901.61</v>
      </c>
      <c r="F103" s="57">
        <v>14617.116</v>
      </c>
      <c r="G103" s="57">
        <v>7953.1959999999999</v>
      </c>
      <c r="H103" s="57">
        <v>12148.652</v>
      </c>
      <c r="I103" s="57">
        <v>5899.2960000000003</v>
      </c>
      <c r="J103" s="54">
        <f t="shared" si="74"/>
        <v>0.52850237894661511</v>
      </c>
      <c r="K103" s="54">
        <f t="shared" si="75"/>
        <v>0.54410158611315662</v>
      </c>
      <c r="L103" s="54">
        <f t="shared" si="76"/>
        <v>0.48559264023695797</v>
      </c>
      <c r="M103" s="15">
        <f t="shared" si="77"/>
        <v>0.51939886843224314</v>
      </c>
      <c r="N103" s="54">
        <f t="shared" si="78"/>
        <v>1.7513397921857878E-2</v>
      </c>
      <c r="O103" s="54">
        <f t="shared" ref="O103:O105" si="81">J103/J$101</f>
        <v>1.1502385433127136</v>
      </c>
      <c r="P103" s="54">
        <f t="shared" si="73"/>
        <v>1.1473560650596895</v>
      </c>
      <c r="Q103" s="54">
        <f t="shared" si="73"/>
        <v>0.84346694514227272</v>
      </c>
      <c r="R103" s="58">
        <f t="shared" si="79"/>
        <v>1.0470205178382253</v>
      </c>
      <c r="S103" s="56">
        <f t="shared" si="80"/>
        <v>0.10190084189609103</v>
      </c>
    </row>
    <row r="104" spans="1:19" x14ac:dyDescent="0.2">
      <c r="A104" s="52"/>
      <c r="B104" s="49"/>
      <c r="C104" s="49">
        <v>4</v>
      </c>
      <c r="D104" s="57">
        <v>7466.2669999999998</v>
      </c>
      <c r="E104" s="57">
        <v>3309.933</v>
      </c>
      <c r="F104" s="57">
        <v>3911.5889999999999</v>
      </c>
      <c r="G104" s="57">
        <v>851.89099999999996</v>
      </c>
      <c r="H104" s="57">
        <v>5960.0950000000003</v>
      </c>
      <c r="I104" s="57">
        <v>1062.598</v>
      </c>
      <c r="J104" s="54">
        <f t="shared" si="74"/>
        <v>0.44331832761941142</v>
      </c>
      <c r="K104" s="54">
        <f t="shared" si="75"/>
        <v>0.21778642899343464</v>
      </c>
      <c r="L104" s="54">
        <f t="shared" si="76"/>
        <v>0.17828541323586283</v>
      </c>
      <c r="M104" s="15">
        <f t="shared" si="77"/>
        <v>0.279796723282903</v>
      </c>
      <c r="N104" s="54">
        <f t="shared" si="78"/>
        <v>8.2650003304471392E-2</v>
      </c>
      <c r="O104" s="54">
        <f t="shared" si="81"/>
        <v>0.96484301244041915</v>
      </c>
      <c r="P104" s="54">
        <f t="shared" si="73"/>
        <v>0.45924986541270896</v>
      </c>
      <c r="Q104" s="54">
        <f t="shared" si="73"/>
        <v>0.30967901983049007</v>
      </c>
      <c r="R104" s="58">
        <f t="shared" si="79"/>
        <v>0.57792396589453932</v>
      </c>
      <c r="S104" s="56">
        <f t="shared" si="80"/>
        <v>0.19845423308131838</v>
      </c>
    </row>
    <row r="105" spans="1:19" x14ac:dyDescent="0.2">
      <c r="A105" s="52"/>
      <c r="B105" s="49"/>
      <c r="C105" s="49">
        <v>8</v>
      </c>
      <c r="D105" s="57">
        <v>14392.016</v>
      </c>
      <c r="E105" s="57">
        <v>1914.0329999999999</v>
      </c>
      <c r="F105" s="57">
        <v>16388.966</v>
      </c>
      <c r="G105" s="57">
        <v>1973.79</v>
      </c>
      <c r="H105" s="57">
        <v>14748.945</v>
      </c>
      <c r="I105" s="57">
        <v>1843.0830000000001</v>
      </c>
      <c r="J105" s="54">
        <f t="shared" si="74"/>
        <v>0.13299269539444647</v>
      </c>
      <c r="K105" s="54">
        <f t="shared" si="75"/>
        <v>0.12043407741525609</v>
      </c>
      <c r="L105" s="54">
        <f t="shared" si="76"/>
        <v>0.12496371774387932</v>
      </c>
      <c r="M105" s="15">
        <f t="shared" si="77"/>
        <v>0.12613016351786063</v>
      </c>
      <c r="N105" s="54">
        <f t="shared" si="78"/>
        <v>3.676326398396078E-3</v>
      </c>
      <c r="O105" s="54">
        <f t="shared" si="81"/>
        <v>0.28944680348769369</v>
      </c>
      <c r="P105" s="54">
        <f t="shared" si="73"/>
        <v>0.25396134230993556</v>
      </c>
      <c r="Q105" s="54">
        <f t="shared" si="73"/>
        <v>0.21706005512690021</v>
      </c>
      <c r="R105" s="58">
        <f t="shared" si="79"/>
        <v>0.25348940030817646</v>
      </c>
      <c r="S105" s="56">
        <f t="shared" si="80"/>
        <v>2.0922359426238331E-2</v>
      </c>
    </row>
    <row r="106" spans="1:19" x14ac:dyDescent="0.2">
      <c r="A106" s="52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12"/>
      <c r="N106" s="49"/>
      <c r="O106" s="49"/>
      <c r="P106" s="49"/>
      <c r="Q106" s="49"/>
      <c r="R106" s="50"/>
      <c r="S106" s="51"/>
    </row>
    <row r="107" spans="1:19" x14ac:dyDescent="0.2">
      <c r="A107" s="52" t="s">
        <v>21</v>
      </c>
      <c r="B107" s="49" t="s">
        <v>22</v>
      </c>
      <c r="C107" s="49">
        <v>0</v>
      </c>
      <c r="D107" s="57">
        <v>13211.673000000001</v>
      </c>
      <c r="E107" s="57">
        <v>6008.66</v>
      </c>
      <c r="F107" s="57">
        <v>15941.915000000001</v>
      </c>
      <c r="G107" s="57">
        <v>8672.0239999999994</v>
      </c>
      <c r="H107" s="57">
        <v>18506.472000000002</v>
      </c>
      <c r="I107" s="57">
        <v>9103.56</v>
      </c>
      <c r="J107" s="54">
        <f>E107/D107</f>
        <v>0.4547993278368303</v>
      </c>
      <c r="K107" s="54">
        <f>G107/F107</f>
        <v>0.54397630397602792</v>
      </c>
      <c r="L107" s="54">
        <f>I107/H107</f>
        <v>0.49191223481169177</v>
      </c>
      <c r="M107" s="15">
        <f>AVERAGE(J107:L107)</f>
        <v>0.49689595554151667</v>
      </c>
      <c r="N107" s="54">
        <f>STDEV(J107:L107)/1.73</f>
        <v>2.5894156191271622E-2</v>
      </c>
      <c r="O107" s="49">
        <f>J107/J$107</f>
        <v>1</v>
      </c>
      <c r="P107" s="49">
        <f t="shared" ref="P107:Q111" si="82">K107/K$107</f>
        <v>1</v>
      </c>
      <c r="Q107" s="49">
        <f t="shared" si="82"/>
        <v>1</v>
      </c>
      <c r="R107" s="58">
        <f>AVERAGE(O107:Q107)</f>
        <v>1</v>
      </c>
      <c r="S107" s="56">
        <f>STDEV(O107:Q107)/1.73</f>
        <v>0</v>
      </c>
    </row>
    <row r="108" spans="1:19" x14ac:dyDescent="0.2">
      <c r="A108" s="52"/>
      <c r="B108" s="49"/>
      <c r="C108" s="49">
        <v>1</v>
      </c>
      <c r="D108" s="57">
        <v>15197.673000000001</v>
      </c>
      <c r="E108" s="57">
        <v>7334.317</v>
      </c>
      <c r="F108" s="57">
        <v>17852.915000000001</v>
      </c>
      <c r="G108" s="57">
        <v>8009.2669999999998</v>
      </c>
      <c r="H108" s="57">
        <v>19349.037</v>
      </c>
      <c r="I108" s="57">
        <v>8903.9950000000008</v>
      </c>
      <c r="J108" s="54">
        <f t="shared" ref="J108:J111" si="83">E108/D108</f>
        <v>0.48259473670738934</v>
      </c>
      <c r="K108" s="54">
        <f t="shared" ref="K108:K111" si="84">G108/F108</f>
        <v>0.44862516849489281</v>
      </c>
      <c r="L108" s="54">
        <f t="shared" ref="L108:L111" si="85">I108/H108</f>
        <v>0.46017768222780292</v>
      </c>
      <c r="M108" s="15">
        <f t="shared" ref="M108:M111" si="86">AVERAGE(J108:L108)</f>
        <v>0.46379919581002832</v>
      </c>
      <c r="N108" s="54">
        <f t="shared" ref="N108:N111" si="87">STDEV(J108:L108)/1.73</f>
        <v>9.9837719841930784E-3</v>
      </c>
      <c r="O108" s="54">
        <f>J108/J$107</f>
        <v>1.0611157650622809</v>
      </c>
      <c r="P108" s="54">
        <f t="shared" si="82"/>
        <v>0.82471454218833573</v>
      </c>
      <c r="Q108" s="54">
        <f t="shared" si="82"/>
        <v>0.93548736880667926</v>
      </c>
      <c r="R108" s="58">
        <f t="shared" ref="R108:R111" si="88">AVERAGE(O108:Q108)</f>
        <v>0.94043922535243196</v>
      </c>
      <c r="S108" s="56">
        <f t="shared" ref="S108:S111" si="89">STDEV(O108:Q108)/1.73</f>
        <v>6.836900585630859E-2</v>
      </c>
    </row>
    <row r="109" spans="1:19" x14ac:dyDescent="0.2">
      <c r="A109" s="52"/>
      <c r="B109" s="49"/>
      <c r="C109" s="49">
        <v>2</v>
      </c>
      <c r="D109" s="57">
        <v>19349.865000000002</v>
      </c>
      <c r="E109" s="57">
        <v>7705.9740000000002</v>
      </c>
      <c r="F109" s="57">
        <v>24073.108</v>
      </c>
      <c r="G109" s="57">
        <v>7017.8530000000001</v>
      </c>
      <c r="H109" s="57">
        <v>16665.258000000002</v>
      </c>
      <c r="I109" s="57">
        <v>4977.2669999999998</v>
      </c>
      <c r="J109" s="54">
        <f t="shared" si="83"/>
        <v>0.39824432883640271</v>
      </c>
      <c r="K109" s="54">
        <f t="shared" si="84"/>
        <v>0.29152251549737573</v>
      </c>
      <c r="L109" s="54">
        <f t="shared" si="85"/>
        <v>0.29866126284993605</v>
      </c>
      <c r="M109" s="15">
        <f t="shared" si="86"/>
        <v>0.32947603572790479</v>
      </c>
      <c r="N109" s="54">
        <f t="shared" si="87"/>
        <v>3.4486679950383368E-2</v>
      </c>
      <c r="O109" s="54">
        <f t="shared" ref="O109:O111" si="90">J109/J$107</f>
        <v>0.87564845517819678</v>
      </c>
      <c r="P109" s="54">
        <f t="shared" si="82"/>
        <v>0.53591032066393585</v>
      </c>
      <c r="Q109" s="54">
        <f t="shared" si="82"/>
        <v>0.60714339208144752</v>
      </c>
      <c r="R109" s="58">
        <f t="shared" si="88"/>
        <v>0.67290072264119338</v>
      </c>
      <c r="S109" s="56">
        <f t="shared" si="89"/>
        <v>0.1035610393496684</v>
      </c>
    </row>
    <row r="110" spans="1:19" x14ac:dyDescent="0.2">
      <c r="A110" s="52"/>
      <c r="B110" s="49"/>
      <c r="C110" s="49">
        <v>4</v>
      </c>
      <c r="D110" s="57">
        <v>13801.522000000001</v>
      </c>
      <c r="E110" s="57">
        <v>3272.2959999999998</v>
      </c>
      <c r="F110" s="57">
        <v>18311.401000000002</v>
      </c>
      <c r="G110" s="57">
        <v>4348.6099999999997</v>
      </c>
      <c r="H110" s="57">
        <v>20644.228999999999</v>
      </c>
      <c r="I110" s="57">
        <v>3864.3679999999999</v>
      </c>
      <c r="J110" s="54">
        <f t="shared" si="83"/>
        <v>0.2370967491846189</v>
      </c>
      <c r="K110" s="54">
        <f t="shared" si="84"/>
        <v>0.23748100978182932</v>
      </c>
      <c r="L110" s="54">
        <f t="shared" si="85"/>
        <v>0.18718877803574063</v>
      </c>
      <c r="M110" s="15">
        <f t="shared" si="86"/>
        <v>0.22058884566739625</v>
      </c>
      <c r="N110" s="54">
        <f t="shared" si="87"/>
        <v>1.6720199504476202E-2</v>
      </c>
      <c r="O110" s="54">
        <f t="shared" si="90"/>
        <v>0.52132167897504633</v>
      </c>
      <c r="P110" s="54">
        <f t="shared" si="82"/>
        <v>0.43656499014025929</v>
      </c>
      <c r="Q110" s="54">
        <f t="shared" si="82"/>
        <v>0.38053287718569984</v>
      </c>
      <c r="R110" s="58">
        <f t="shared" si="88"/>
        <v>0.4461398487670018</v>
      </c>
      <c r="S110" s="56">
        <f t="shared" si="89"/>
        <v>4.0971733200479796E-2</v>
      </c>
    </row>
    <row r="111" spans="1:19" ht="17" thickBot="1" x14ac:dyDescent="0.25">
      <c r="A111" s="59"/>
      <c r="B111" s="60"/>
      <c r="C111" s="60">
        <v>8</v>
      </c>
      <c r="D111" s="61">
        <v>25973.25</v>
      </c>
      <c r="E111" s="61">
        <v>2231.1750000000002</v>
      </c>
      <c r="F111" s="61">
        <v>25214.885999999999</v>
      </c>
      <c r="G111" s="61">
        <v>2124.326</v>
      </c>
      <c r="H111" s="61">
        <v>18491.865000000002</v>
      </c>
      <c r="I111" s="61">
        <v>1659.4259999999999</v>
      </c>
      <c r="J111" s="62">
        <f t="shared" si="83"/>
        <v>8.5902803846264919E-2</v>
      </c>
      <c r="K111" s="62">
        <f t="shared" si="84"/>
        <v>8.4248883774449751E-2</v>
      </c>
      <c r="L111" s="62">
        <f t="shared" si="85"/>
        <v>8.9738163240971086E-2</v>
      </c>
      <c r="M111" s="35">
        <f t="shared" si="86"/>
        <v>8.6629950287228585E-2</v>
      </c>
      <c r="N111" s="62">
        <f t="shared" si="87"/>
        <v>1.6277197725775637E-3</v>
      </c>
      <c r="O111" s="62">
        <f t="shared" si="90"/>
        <v>0.18888067459300317</v>
      </c>
      <c r="P111" s="62">
        <f t="shared" si="82"/>
        <v>0.15487601786816518</v>
      </c>
      <c r="Q111" s="62">
        <f t="shared" si="82"/>
        <v>0.1824271829207981</v>
      </c>
      <c r="R111" s="63">
        <f t="shared" si="88"/>
        <v>0.17539462512732215</v>
      </c>
      <c r="S111" s="64">
        <f t="shared" si="89"/>
        <v>1.0439437928975386E-2</v>
      </c>
    </row>
  </sheetData>
  <mergeCells count="13">
    <mergeCell ref="J86:L86"/>
    <mergeCell ref="O86:Q86"/>
    <mergeCell ref="D87:E87"/>
    <mergeCell ref="F87:G87"/>
    <mergeCell ref="H87:I87"/>
    <mergeCell ref="A85:H85"/>
    <mergeCell ref="A1:I1"/>
    <mergeCell ref="E2:G2"/>
    <mergeCell ref="I2:K2"/>
    <mergeCell ref="E29:G29"/>
    <mergeCell ref="I29:K29"/>
    <mergeCell ref="E56:G56"/>
    <mergeCell ref="I56:K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2019-02-13T13:39:09Z</dcterms:created>
  <dcterms:modified xsi:type="dcterms:W3CDTF">2019-02-13T19:30:52Z</dcterms:modified>
</cp:coreProperties>
</file>