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sselindahl/Documents/Manuscripts/75. Ribosome accumulation and stability/* Life Science Alliance/Resubmission/Source data/"/>
    </mc:Choice>
  </mc:AlternateContent>
  <xr:revisionPtr revIDLastSave="0" documentId="13_ncr:1_{46F4C43F-11F0-A644-A4A7-27244209D043}" xr6:coauthVersionLast="40" xr6:coauthVersionMax="40" xr10:uidLastSave="{00000000-0000-0000-0000-000000000000}"/>
  <bookViews>
    <workbookView xWindow="820" yWindow="460" windowWidth="27720" windowHeight="15940" tabRatio="500" activeTab="1" xr2:uid="{00000000-000D-0000-FFFF-FFFF00000000}"/>
  </bookViews>
  <sheets>
    <sheet name="All" sheetId="1" r:id="rId1"/>
    <sheet name="Page 1" sheetId="2" r:id="rId2"/>
    <sheet name="Page 2" sheetId="3" r:id="rId3"/>
  </sheets>
  <definedNames>
    <definedName name="_xlnm.Print_Area" localSheetId="0">All!$A$1:$M$190</definedName>
    <definedName name="_xlnm.Print_Area" localSheetId="1">'Page 1'!$A$1:$M$192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0" i="2" l="1"/>
  <c r="P140" i="2"/>
  <c r="Q139" i="2"/>
  <c r="P139" i="2"/>
  <c r="Q138" i="2"/>
  <c r="P138" i="2"/>
  <c r="Q137" i="2"/>
  <c r="P137" i="2"/>
  <c r="Q136" i="2"/>
  <c r="P136" i="2"/>
  <c r="O140" i="2"/>
  <c r="O139" i="2"/>
  <c r="O138" i="2"/>
  <c r="O137" i="2"/>
  <c r="O136" i="2"/>
  <c r="Q134" i="2"/>
  <c r="P134" i="2"/>
  <c r="Q133" i="2"/>
  <c r="P133" i="2"/>
  <c r="Q132" i="2"/>
  <c r="P132" i="2"/>
  <c r="Q131" i="2"/>
  <c r="P131" i="2"/>
  <c r="O134" i="2"/>
  <c r="S134" i="2" s="1"/>
  <c r="O133" i="2"/>
  <c r="O132" i="2"/>
  <c r="O131" i="2"/>
  <c r="Q130" i="2"/>
  <c r="P130" i="2"/>
  <c r="O130" i="2"/>
  <c r="Q128" i="2"/>
  <c r="P128" i="2"/>
  <c r="Q127" i="2"/>
  <c r="P127" i="2"/>
  <c r="Q126" i="2"/>
  <c r="P126" i="2"/>
  <c r="Q125" i="2"/>
  <c r="P125" i="2"/>
  <c r="O128" i="2"/>
  <c r="O127" i="2"/>
  <c r="O126" i="2"/>
  <c r="O125" i="2"/>
  <c r="Q124" i="2"/>
  <c r="P124" i="2"/>
  <c r="O124" i="2"/>
  <c r="Q122" i="2"/>
  <c r="P122" i="2"/>
  <c r="Q121" i="2"/>
  <c r="P121" i="2"/>
  <c r="Q120" i="2"/>
  <c r="P120" i="2"/>
  <c r="Q119" i="2"/>
  <c r="P119" i="2"/>
  <c r="O122" i="2"/>
  <c r="O121" i="2"/>
  <c r="O120" i="2"/>
  <c r="O119" i="2"/>
  <c r="Q118" i="2"/>
  <c r="P118" i="2"/>
  <c r="O118" i="2"/>
  <c r="L140" i="2"/>
  <c r="M140" i="2" s="1"/>
  <c r="K140" i="2"/>
  <c r="J140" i="2"/>
  <c r="N139" i="2"/>
  <c r="L139" i="2"/>
  <c r="K139" i="2"/>
  <c r="J139" i="2"/>
  <c r="M139" i="2" s="1"/>
  <c r="L138" i="2"/>
  <c r="K138" i="2"/>
  <c r="J138" i="2"/>
  <c r="L137" i="2"/>
  <c r="K137" i="2"/>
  <c r="J137" i="2"/>
  <c r="L136" i="2"/>
  <c r="K136" i="2"/>
  <c r="J136" i="2"/>
  <c r="N134" i="2"/>
  <c r="L134" i="2"/>
  <c r="K134" i="2"/>
  <c r="J134" i="2"/>
  <c r="M134" i="2" s="1"/>
  <c r="L133" i="2"/>
  <c r="K133" i="2"/>
  <c r="J133" i="2"/>
  <c r="L132" i="2"/>
  <c r="K132" i="2"/>
  <c r="J132" i="2"/>
  <c r="L131" i="2"/>
  <c r="M131" i="2" s="1"/>
  <c r="K131" i="2"/>
  <c r="J131" i="2"/>
  <c r="N130" i="2"/>
  <c r="L130" i="2"/>
  <c r="K130" i="2"/>
  <c r="J130" i="2"/>
  <c r="M130" i="2" s="1"/>
  <c r="L128" i="2"/>
  <c r="K128" i="2"/>
  <c r="J128" i="2"/>
  <c r="L127" i="2"/>
  <c r="K127" i="2"/>
  <c r="J127" i="2"/>
  <c r="L126" i="2"/>
  <c r="K126" i="2"/>
  <c r="J126" i="2"/>
  <c r="N125" i="2"/>
  <c r="L125" i="2"/>
  <c r="K125" i="2"/>
  <c r="J125" i="2"/>
  <c r="M125" i="2" s="1"/>
  <c r="L124" i="2"/>
  <c r="K124" i="2"/>
  <c r="J124" i="2"/>
  <c r="L122" i="2"/>
  <c r="K122" i="2"/>
  <c r="J122" i="2"/>
  <c r="L121" i="2"/>
  <c r="N121" i="2" s="1"/>
  <c r="K121" i="2"/>
  <c r="J121" i="2"/>
  <c r="N120" i="2"/>
  <c r="L120" i="2"/>
  <c r="K120" i="2"/>
  <c r="J120" i="2"/>
  <c r="M120" i="2" s="1"/>
  <c r="L119" i="2"/>
  <c r="K119" i="2"/>
  <c r="J119" i="2"/>
  <c r="L118" i="2"/>
  <c r="K118" i="2"/>
  <c r="J118" i="2"/>
  <c r="R127" i="2" l="1"/>
  <c r="S127" i="2"/>
  <c r="R124" i="2"/>
  <c r="S124" i="2"/>
  <c r="S122" i="2"/>
  <c r="R122" i="2"/>
  <c r="R119" i="2"/>
  <c r="S119" i="2"/>
  <c r="S120" i="2"/>
  <c r="S139" i="2"/>
  <c r="S125" i="2"/>
  <c r="S128" i="2"/>
  <c r="R128" i="2"/>
  <c r="S118" i="2"/>
  <c r="R118" i="2"/>
  <c r="S130" i="2"/>
  <c r="S138" i="2"/>
  <c r="R138" i="2"/>
  <c r="S136" i="2"/>
  <c r="R136" i="2"/>
  <c r="R132" i="2"/>
  <c r="S132" i="2"/>
  <c r="S126" i="2"/>
  <c r="R126" i="2"/>
  <c r="R137" i="2"/>
  <c r="S137" i="2"/>
  <c r="R133" i="2"/>
  <c r="S133" i="2"/>
  <c r="M136" i="2"/>
  <c r="N126" i="2"/>
  <c r="N136" i="2"/>
  <c r="N140" i="2"/>
  <c r="M118" i="2"/>
  <c r="M122" i="2"/>
  <c r="M127" i="2"/>
  <c r="M132" i="2"/>
  <c r="M137" i="2"/>
  <c r="M121" i="2"/>
  <c r="N131" i="2"/>
  <c r="N118" i="2"/>
  <c r="R130" i="2"/>
  <c r="N132" i="2"/>
  <c r="R134" i="2"/>
  <c r="N137" i="2"/>
  <c r="R139" i="2"/>
  <c r="M126" i="2"/>
  <c r="R120" i="2"/>
  <c r="N122" i="2"/>
  <c r="R125" i="2"/>
  <c r="N127" i="2"/>
  <c r="M119" i="2"/>
  <c r="S121" i="2"/>
  <c r="M124" i="2"/>
  <c r="M128" i="2"/>
  <c r="S131" i="2"/>
  <c r="M133" i="2"/>
  <c r="M138" i="2"/>
  <c r="S140" i="2"/>
  <c r="N119" i="2"/>
  <c r="N124" i="2"/>
  <c r="N128" i="2"/>
  <c r="N133" i="2"/>
  <c r="N138" i="2"/>
  <c r="R140" i="2" l="1"/>
  <c r="R121" i="2"/>
  <c r="R131" i="2"/>
  <c r="I108" i="2" l="1"/>
  <c r="M108" i="2" s="1"/>
  <c r="J108" i="2"/>
  <c r="K108" i="2"/>
  <c r="H108" i="2"/>
  <c r="I107" i="2"/>
  <c r="J107" i="2"/>
  <c r="M107" i="2" s="1"/>
  <c r="K107" i="2"/>
  <c r="H107" i="2"/>
  <c r="I106" i="2"/>
  <c r="J106" i="2"/>
  <c r="L106" i="2" s="1"/>
  <c r="K106" i="2"/>
  <c r="M106" i="2"/>
  <c r="H106" i="2"/>
  <c r="I105" i="2"/>
  <c r="L105" i="2" s="1"/>
  <c r="J105" i="2"/>
  <c r="K105" i="2"/>
  <c r="M105" i="2"/>
  <c r="H105" i="2"/>
  <c r="I104" i="2"/>
  <c r="M104" i="2" s="1"/>
  <c r="J104" i="2"/>
  <c r="K104" i="2"/>
  <c r="H104" i="2"/>
  <c r="I102" i="2"/>
  <c r="J102" i="2"/>
  <c r="M102" i="2" s="1"/>
  <c r="K102" i="2"/>
  <c r="H102" i="2"/>
  <c r="I101" i="2"/>
  <c r="J101" i="2"/>
  <c r="L101" i="2" s="1"/>
  <c r="K101" i="2"/>
  <c r="M101" i="2"/>
  <c r="H101" i="2"/>
  <c r="I100" i="2"/>
  <c r="L100" i="2" s="1"/>
  <c r="J100" i="2"/>
  <c r="K100" i="2"/>
  <c r="M100" i="2"/>
  <c r="H100" i="2"/>
  <c r="I99" i="2"/>
  <c r="M99" i="2" s="1"/>
  <c r="J99" i="2"/>
  <c r="K99" i="2"/>
  <c r="H99" i="2"/>
  <c r="I98" i="2"/>
  <c r="J98" i="2"/>
  <c r="M98" i="2" s="1"/>
  <c r="K98" i="2"/>
  <c r="H98" i="2"/>
  <c r="I96" i="2"/>
  <c r="J96" i="2"/>
  <c r="L96" i="2" s="1"/>
  <c r="K96" i="2"/>
  <c r="M96" i="2"/>
  <c r="H96" i="2"/>
  <c r="I95" i="2"/>
  <c r="L95" i="2" s="1"/>
  <c r="J95" i="2"/>
  <c r="K95" i="2"/>
  <c r="M95" i="2"/>
  <c r="H95" i="2"/>
  <c r="I94" i="2"/>
  <c r="M94" i="2" s="1"/>
  <c r="J94" i="2"/>
  <c r="K94" i="2"/>
  <c r="H94" i="2"/>
  <c r="I93" i="2"/>
  <c r="J93" i="2"/>
  <c r="M93" i="2" s="1"/>
  <c r="K93" i="2"/>
  <c r="H93" i="2"/>
  <c r="I92" i="2"/>
  <c r="J92" i="2"/>
  <c r="L92" i="2" s="1"/>
  <c r="K92" i="2"/>
  <c r="M92" i="2"/>
  <c r="H92" i="2"/>
  <c r="I90" i="2"/>
  <c r="L90" i="2" s="1"/>
  <c r="J90" i="2"/>
  <c r="K90" i="2"/>
  <c r="M90" i="2"/>
  <c r="H90" i="2"/>
  <c r="I89" i="2"/>
  <c r="L89" i="2" s="1"/>
  <c r="J89" i="2"/>
  <c r="M89" i="2" s="1"/>
  <c r="K89" i="2"/>
  <c r="H89" i="2"/>
  <c r="I88" i="2"/>
  <c r="J88" i="2"/>
  <c r="M88" i="2" s="1"/>
  <c r="K88" i="2"/>
  <c r="H88" i="2"/>
  <c r="I87" i="2"/>
  <c r="J87" i="2"/>
  <c r="L87" i="2" s="1"/>
  <c r="K87" i="2"/>
  <c r="M87" i="2"/>
  <c r="H87" i="2"/>
  <c r="I86" i="2"/>
  <c r="L86" i="2" s="1"/>
  <c r="J86" i="2"/>
  <c r="K86" i="2"/>
  <c r="M86" i="2"/>
  <c r="H86" i="2"/>
  <c r="I81" i="2"/>
  <c r="L81" i="2" s="1"/>
  <c r="J81" i="2"/>
  <c r="M81" i="2" s="1"/>
  <c r="K81" i="2"/>
  <c r="H81" i="2"/>
  <c r="I80" i="2"/>
  <c r="J80" i="2"/>
  <c r="M80" i="2" s="1"/>
  <c r="K80" i="2"/>
  <c r="H80" i="2"/>
  <c r="I79" i="2"/>
  <c r="J79" i="2"/>
  <c r="L79" i="2" s="1"/>
  <c r="K79" i="2"/>
  <c r="M79" i="2"/>
  <c r="H79" i="2"/>
  <c r="I78" i="2"/>
  <c r="L78" i="2" s="1"/>
  <c r="J78" i="2"/>
  <c r="K78" i="2"/>
  <c r="M78" i="2"/>
  <c r="H78" i="2"/>
  <c r="I77" i="2"/>
  <c r="L77" i="2" s="1"/>
  <c r="J77" i="2"/>
  <c r="K77" i="2"/>
  <c r="M77" i="2"/>
  <c r="H77" i="2"/>
  <c r="I75" i="2"/>
  <c r="J75" i="2"/>
  <c r="M75" i="2" s="1"/>
  <c r="K75" i="2"/>
  <c r="H75" i="2"/>
  <c r="I74" i="2"/>
  <c r="J74" i="2"/>
  <c r="L74" i="2" s="1"/>
  <c r="K74" i="2"/>
  <c r="M74" i="2"/>
  <c r="H74" i="2"/>
  <c r="I73" i="2"/>
  <c r="L73" i="2" s="1"/>
  <c r="J73" i="2"/>
  <c r="K73" i="2"/>
  <c r="M73" i="2"/>
  <c r="H73" i="2"/>
  <c r="I72" i="2"/>
  <c r="L72" i="2" s="1"/>
  <c r="J72" i="2"/>
  <c r="K72" i="2"/>
  <c r="M72" i="2"/>
  <c r="H72" i="2"/>
  <c r="I71" i="2"/>
  <c r="J71" i="2"/>
  <c r="M71" i="2" s="1"/>
  <c r="K71" i="2"/>
  <c r="H71" i="2"/>
  <c r="I69" i="2"/>
  <c r="J69" i="2"/>
  <c r="L69" i="2" s="1"/>
  <c r="K69" i="2"/>
  <c r="M69" i="2"/>
  <c r="H69" i="2"/>
  <c r="I68" i="2"/>
  <c r="L68" i="2" s="1"/>
  <c r="J68" i="2"/>
  <c r="K68" i="2"/>
  <c r="M68" i="2"/>
  <c r="H68" i="2"/>
  <c r="I67" i="2"/>
  <c r="L67" i="2" s="1"/>
  <c r="J67" i="2"/>
  <c r="K67" i="2"/>
  <c r="M67" i="2"/>
  <c r="H67" i="2"/>
  <c r="I66" i="2"/>
  <c r="J66" i="2"/>
  <c r="M66" i="2" s="1"/>
  <c r="K66" i="2"/>
  <c r="H66" i="2"/>
  <c r="I65" i="2"/>
  <c r="J65" i="2"/>
  <c r="L65" i="2" s="1"/>
  <c r="K65" i="2"/>
  <c r="M65" i="2"/>
  <c r="H65" i="2"/>
  <c r="I63" i="2"/>
  <c r="L63" i="2" s="1"/>
  <c r="J63" i="2"/>
  <c r="K63" i="2"/>
  <c r="M63" i="2"/>
  <c r="H63" i="2"/>
  <c r="I62" i="2"/>
  <c r="L62" i="2" s="1"/>
  <c r="J62" i="2"/>
  <c r="K62" i="2"/>
  <c r="M62" i="2"/>
  <c r="H62" i="2"/>
  <c r="I61" i="2"/>
  <c r="J61" i="2"/>
  <c r="M61" i="2" s="1"/>
  <c r="K61" i="2"/>
  <c r="H61" i="2"/>
  <c r="I60" i="2"/>
  <c r="J60" i="2"/>
  <c r="L60" i="2" s="1"/>
  <c r="K60" i="2"/>
  <c r="M60" i="2"/>
  <c r="H60" i="2"/>
  <c r="I59" i="2"/>
  <c r="L59" i="2" s="1"/>
  <c r="J59" i="2"/>
  <c r="K59" i="2"/>
  <c r="M59" i="2"/>
  <c r="H59" i="2"/>
  <c r="I54" i="2"/>
  <c r="L54" i="2" s="1"/>
  <c r="J54" i="2"/>
  <c r="K54" i="2"/>
  <c r="M54" i="2"/>
  <c r="H54" i="2"/>
  <c r="I53" i="2"/>
  <c r="J53" i="2"/>
  <c r="M53" i="2" s="1"/>
  <c r="K53" i="2"/>
  <c r="H53" i="2"/>
  <c r="I52" i="2"/>
  <c r="J52" i="2"/>
  <c r="L52" i="2" s="1"/>
  <c r="K52" i="2"/>
  <c r="M52" i="2"/>
  <c r="H52" i="2"/>
  <c r="I51" i="2"/>
  <c r="L51" i="2" s="1"/>
  <c r="J51" i="2"/>
  <c r="K51" i="2"/>
  <c r="M51" i="2"/>
  <c r="H51" i="2"/>
  <c r="I50" i="2"/>
  <c r="L50" i="2" s="1"/>
  <c r="J50" i="2"/>
  <c r="K50" i="2"/>
  <c r="M50" i="2"/>
  <c r="H50" i="2"/>
  <c r="I42" i="2"/>
  <c r="J42" i="2"/>
  <c r="M42" i="2" s="1"/>
  <c r="K42" i="2"/>
  <c r="H42" i="2"/>
  <c r="I41" i="2"/>
  <c r="J41" i="2"/>
  <c r="L41" i="2" s="1"/>
  <c r="K41" i="2"/>
  <c r="M41" i="2"/>
  <c r="H41" i="2"/>
  <c r="I40" i="2"/>
  <c r="L40" i="2" s="1"/>
  <c r="J40" i="2"/>
  <c r="K40" i="2"/>
  <c r="M40" i="2"/>
  <c r="H40" i="2"/>
  <c r="I39" i="2"/>
  <c r="L39" i="2" s="1"/>
  <c r="J39" i="2"/>
  <c r="K39" i="2"/>
  <c r="M39" i="2"/>
  <c r="H39" i="2"/>
  <c r="I38" i="2"/>
  <c r="J38" i="2"/>
  <c r="M38" i="2" s="1"/>
  <c r="K38" i="2"/>
  <c r="H38" i="2"/>
  <c r="I36" i="2"/>
  <c r="J36" i="2"/>
  <c r="L36" i="2" s="1"/>
  <c r="K36" i="2"/>
  <c r="M36" i="2"/>
  <c r="H36" i="2"/>
  <c r="I35" i="2"/>
  <c r="L35" i="2" s="1"/>
  <c r="J35" i="2"/>
  <c r="K35" i="2"/>
  <c r="M35" i="2"/>
  <c r="H35" i="2"/>
  <c r="I34" i="2"/>
  <c r="L34" i="2" s="1"/>
  <c r="J34" i="2"/>
  <c r="K34" i="2"/>
  <c r="M34" i="2"/>
  <c r="H34" i="2"/>
  <c r="I33" i="2"/>
  <c r="J33" i="2"/>
  <c r="K33" i="2"/>
  <c r="H33" i="2"/>
  <c r="I32" i="2"/>
  <c r="J32" i="2"/>
  <c r="L32" i="2" s="1"/>
  <c r="K32" i="2"/>
  <c r="M32" i="2"/>
  <c r="H32" i="2"/>
  <c r="I27" i="2"/>
  <c r="L27" i="2" s="1"/>
  <c r="J27" i="2"/>
  <c r="K27" i="2"/>
  <c r="M27" i="2"/>
  <c r="H27" i="2"/>
  <c r="I26" i="2"/>
  <c r="L26" i="2" s="1"/>
  <c r="J26" i="2"/>
  <c r="K26" i="2"/>
  <c r="M26" i="2"/>
  <c r="H26" i="2"/>
  <c r="I25" i="2"/>
  <c r="J25" i="2"/>
  <c r="K25" i="2"/>
  <c r="H25" i="2"/>
  <c r="I24" i="2"/>
  <c r="J24" i="2"/>
  <c r="L24" i="2" s="1"/>
  <c r="K24" i="2"/>
  <c r="M24" i="2"/>
  <c r="H24" i="2"/>
  <c r="I23" i="2"/>
  <c r="L23" i="2" s="1"/>
  <c r="J23" i="2"/>
  <c r="K23" i="2"/>
  <c r="M23" i="2"/>
  <c r="H23" i="2"/>
  <c r="I21" i="2"/>
  <c r="L21" i="2" s="1"/>
  <c r="J21" i="2"/>
  <c r="K21" i="2"/>
  <c r="M21" i="2"/>
  <c r="H21" i="2"/>
  <c r="I20" i="2"/>
  <c r="J20" i="2"/>
  <c r="K20" i="2"/>
  <c r="H20" i="2"/>
  <c r="I19" i="2"/>
  <c r="J19" i="2"/>
  <c r="L19" i="2" s="1"/>
  <c r="K19" i="2"/>
  <c r="M19" i="2"/>
  <c r="H19" i="2"/>
  <c r="I18" i="2"/>
  <c r="L18" i="2" s="1"/>
  <c r="J18" i="2"/>
  <c r="K18" i="2"/>
  <c r="M18" i="2"/>
  <c r="H18" i="2"/>
  <c r="I17" i="2"/>
  <c r="L17" i="2" s="1"/>
  <c r="J17" i="2"/>
  <c r="K17" i="2"/>
  <c r="M17" i="2"/>
  <c r="H17" i="2"/>
  <c r="I15" i="2"/>
  <c r="J15" i="2"/>
  <c r="K15" i="2"/>
  <c r="H15" i="2"/>
  <c r="I14" i="2"/>
  <c r="J14" i="2"/>
  <c r="L14" i="2" s="1"/>
  <c r="K14" i="2"/>
  <c r="M14" i="2"/>
  <c r="H14" i="2"/>
  <c r="I13" i="2"/>
  <c r="L13" i="2" s="1"/>
  <c r="J13" i="2"/>
  <c r="K13" i="2"/>
  <c r="M13" i="2"/>
  <c r="H13" i="2"/>
  <c r="I12" i="2"/>
  <c r="L12" i="2" s="1"/>
  <c r="J12" i="2"/>
  <c r="K12" i="2"/>
  <c r="M12" i="2"/>
  <c r="H12" i="2"/>
  <c r="I11" i="2"/>
  <c r="J11" i="2"/>
  <c r="K11" i="2"/>
  <c r="H11" i="2"/>
  <c r="I9" i="2"/>
  <c r="J9" i="2"/>
  <c r="L9" i="2" s="1"/>
  <c r="K9" i="2"/>
  <c r="H9" i="2"/>
  <c r="I8" i="2"/>
  <c r="L8" i="2" s="1"/>
  <c r="J8" i="2"/>
  <c r="K8" i="2"/>
  <c r="M8" i="2"/>
  <c r="H8" i="2"/>
  <c r="I7" i="2"/>
  <c r="L7" i="2" s="1"/>
  <c r="J7" i="2"/>
  <c r="K7" i="2"/>
  <c r="M7" i="2"/>
  <c r="H7" i="2"/>
  <c r="I6" i="2"/>
  <c r="J6" i="2"/>
  <c r="L6" i="2" s="1"/>
  <c r="K6" i="2"/>
  <c r="M6" i="2"/>
  <c r="H6" i="2"/>
  <c r="I5" i="2"/>
  <c r="J5" i="2"/>
  <c r="L5" i="2" s="1"/>
  <c r="K5" i="2"/>
  <c r="M5" i="2"/>
  <c r="H5" i="2"/>
  <c r="Q65" i="1"/>
  <c r="Q62" i="1"/>
  <c r="R65" i="1"/>
  <c r="R62" i="1"/>
  <c r="AG65" i="1"/>
  <c r="S65" i="1"/>
  <c r="S62" i="1"/>
  <c r="AH62" i="1" s="1"/>
  <c r="Q66" i="1"/>
  <c r="R66" i="1"/>
  <c r="AG66" i="1" s="1"/>
  <c r="S66" i="1"/>
  <c r="Q64" i="1"/>
  <c r="R64" i="1"/>
  <c r="AG64" i="1" s="1"/>
  <c r="S64" i="1"/>
  <c r="Q63" i="1"/>
  <c r="R63" i="1"/>
  <c r="AG63" i="1" s="1"/>
  <c r="S63" i="1"/>
  <c r="AG62" i="1"/>
  <c r="AA65" i="1"/>
  <c r="AA62" i="1"/>
  <c r="AB65" i="1"/>
  <c r="AB62" i="1"/>
  <c r="AQ62" i="1" s="1"/>
  <c r="AQ65" i="1"/>
  <c r="AC65" i="1"/>
  <c r="AC62" i="1"/>
  <c r="AA66" i="1"/>
  <c r="AB66" i="1"/>
  <c r="AQ66" i="1" s="1"/>
  <c r="AC66" i="1"/>
  <c r="AA64" i="1"/>
  <c r="AB64" i="1"/>
  <c r="AQ64" i="1" s="1"/>
  <c r="AC64" i="1"/>
  <c r="AA63" i="1"/>
  <c r="AB63" i="1"/>
  <c r="AQ63" i="1" s="1"/>
  <c r="AC63" i="1"/>
  <c r="AR62" i="1"/>
  <c r="V65" i="1"/>
  <c r="V62" i="1"/>
  <c r="AK62" i="1" s="1"/>
  <c r="W65" i="1"/>
  <c r="W62" i="1"/>
  <c r="AL62" i="1" s="1"/>
  <c r="X65" i="1"/>
  <c r="AM65" i="1" s="1"/>
  <c r="X62" i="1"/>
  <c r="V66" i="1"/>
  <c r="AK66" i="1" s="1"/>
  <c r="W66" i="1"/>
  <c r="AL66" i="1" s="1"/>
  <c r="X66" i="1"/>
  <c r="AM66" i="1"/>
  <c r="V64" i="1"/>
  <c r="W64" i="1"/>
  <c r="AL64" i="1" s="1"/>
  <c r="X64" i="1"/>
  <c r="AM64" i="1"/>
  <c r="V63" i="1"/>
  <c r="AK63" i="1" s="1"/>
  <c r="W63" i="1"/>
  <c r="X63" i="1"/>
  <c r="AM63" i="1"/>
  <c r="AM62" i="1"/>
  <c r="AN62" i="1"/>
  <c r="AA55" i="1"/>
  <c r="AA52" i="1"/>
  <c r="AB55" i="1"/>
  <c r="AB52" i="1"/>
  <c r="AQ55" i="1"/>
  <c r="AC55" i="1"/>
  <c r="AC52" i="1"/>
  <c r="AR52" i="1" s="1"/>
  <c r="AT52" i="1" s="1"/>
  <c r="AA56" i="1"/>
  <c r="AB56" i="1"/>
  <c r="AQ56" i="1" s="1"/>
  <c r="AC56" i="1"/>
  <c r="AR56" i="1"/>
  <c r="AA54" i="1"/>
  <c r="AP54" i="1" s="1"/>
  <c r="AB54" i="1"/>
  <c r="AQ54" i="1" s="1"/>
  <c r="AC54" i="1"/>
  <c r="AR54" i="1"/>
  <c r="AA53" i="1"/>
  <c r="AP53" i="1" s="1"/>
  <c r="AB53" i="1"/>
  <c r="AQ53" i="1" s="1"/>
  <c r="AS53" i="1" s="1"/>
  <c r="AC53" i="1"/>
  <c r="AR53" i="1"/>
  <c r="AP52" i="1"/>
  <c r="AQ52" i="1"/>
  <c r="V55" i="1"/>
  <c r="AK55" i="1" s="1"/>
  <c r="V52" i="1"/>
  <c r="W55" i="1"/>
  <c r="AL55" i="1" s="1"/>
  <c r="W52" i="1"/>
  <c r="X55" i="1"/>
  <c r="X52" i="1"/>
  <c r="AM56" i="1" s="1"/>
  <c r="V56" i="1"/>
  <c r="W56" i="1"/>
  <c r="AL56" i="1" s="1"/>
  <c r="X56" i="1"/>
  <c r="V54" i="1"/>
  <c r="W54" i="1"/>
  <c r="AL54" i="1" s="1"/>
  <c r="X54" i="1"/>
  <c r="AM54" i="1" s="1"/>
  <c r="V53" i="1"/>
  <c r="AK53" i="1" s="1"/>
  <c r="W53" i="1"/>
  <c r="AL53" i="1" s="1"/>
  <c r="X53" i="1"/>
  <c r="AK52" i="1"/>
  <c r="AO52" i="1" s="1"/>
  <c r="AL52" i="1"/>
  <c r="AM52" i="1"/>
  <c r="AN52" i="1"/>
  <c r="Q55" i="1"/>
  <c r="Q52" i="1"/>
  <c r="R55" i="1"/>
  <c r="R52" i="1"/>
  <c r="AG55" i="1"/>
  <c r="S55" i="1"/>
  <c r="S52" i="1"/>
  <c r="AH52" i="1" s="1"/>
  <c r="AJ52" i="1" s="1"/>
  <c r="Q56" i="1"/>
  <c r="R56" i="1"/>
  <c r="AG56" i="1" s="1"/>
  <c r="S56" i="1"/>
  <c r="AH56" i="1"/>
  <c r="Q54" i="1"/>
  <c r="AF54" i="1" s="1"/>
  <c r="R54" i="1"/>
  <c r="AG54" i="1" s="1"/>
  <c r="S54" i="1"/>
  <c r="AH54" i="1"/>
  <c r="Q53" i="1"/>
  <c r="AF53" i="1" s="1"/>
  <c r="R53" i="1"/>
  <c r="AG53" i="1" s="1"/>
  <c r="AI53" i="1" s="1"/>
  <c r="S53" i="1"/>
  <c r="AH53" i="1"/>
  <c r="AF52" i="1"/>
  <c r="AG52" i="1"/>
  <c r="AA47" i="1"/>
  <c r="AP47" i="1" s="1"/>
  <c r="AA43" i="1"/>
  <c r="AP44" i="1" s="1"/>
  <c r="AS44" i="1" s="1"/>
  <c r="AB47" i="1"/>
  <c r="AQ47" i="1" s="1"/>
  <c r="AB43" i="1"/>
  <c r="AC47" i="1"/>
  <c r="AC43" i="1"/>
  <c r="AR43" i="1" s="1"/>
  <c r="AA46" i="1"/>
  <c r="AP46" i="1"/>
  <c r="AB46" i="1"/>
  <c r="AQ46" i="1"/>
  <c r="AC46" i="1"/>
  <c r="AA45" i="1"/>
  <c r="AP45" i="1" s="1"/>
  <c r="AB45" i="1"/>
  <c r="AQ45" i="1" s="1"/>
  <c r="AC45" i="1"/>
  <c r="AR45" i="1" s="1"/>
  <c r="AA44" i="1"/>
  <c r="AB44" i="1"/>
  <c r="AQ44" i="1"/>
  <c r="AC44" i="1"/>
  <c r="AR44" i="1"/>
  <c r="AP43" i="1"/>
  <c r="AQ43" i="1"/>
  <c r="Q47" i="1"/>
  <c r="AF47" i="1" s="1"/>
  <c r="Q43" i="1"/>
  <c r="R47" i="1"/>
  <c r="AG47" i="1" s="1"/>
  <c r="R43" i="1"/>
  <c r="AG45" i="1" s="1"/>
  <c r="S47" i="1"/>
  <c r="AH47" i="1" s="1"/>
  <c r="S43" i="1"/>
  <c r="Q46" i="1"/>
  <c r="AF46" i="1"/>
  <c r="R46" i="1"/>
  <c r="S46" i="1"/>
  <c r="AH46" i="1" s="1"/>
  <c r="Q45" i="1"/>
  <c r="AF45" i="1"/>
  <c r="AI45" i="1" s="1"/>
  <c r="R45" i="1"/>
  <c r="S45" i="1"/>
  <c r="AH45" i="1"/>
  <c r="Q44" i="1"/>
  <c r="AF44" i="1" s="1"/>
  <c r="R44" i="1"/>
  <c r="AG44" i="1"/>
  <c r="S44" i="1"/>
  <c r="AF43" i="1"/>
  <c r="AG43" i="1"/>
  <c r="AH43" i="1"/>
  <c r="AI43" i="1"/>
  <c r="AA37" i="1"/>
  <c r="AA34" i="1"/>
  <c r="AB37" i="1"/>
  <c r="AB34" i="1"/>
  <c r="AC37" i="1"/>
  <c r="AC34" i="1"/>
  <c r="AR37" i="1"/>
  <c r="AA38" i="1"/>
  <c r="AB38" i="1"/>
  <c r="AQ38" i="1" s="1"/>
  <c r="AC38" i="1"/>
  <c r="AA36" i="1"/>
  <c r="AP36" i="1" s="1"/>
  <c r="AS36" i="1" s="1"/>
  <c r="AB36" i="1"/>
  <c r="AQ36" i="1" s="1"/>
  <c r="AC36" i="1"/>
  <c r="AR36" i="1" s="1"/>
  <c r="AA35" i="1"/>
  <c r="AB35" i="1"/>
  <c r="AQ35" i="1" s="1"/>
  <c r="AC35" i="1"/>
  <c r="AR35" i="1" s="1"/>
  <c r="AP34" i="1"/>
  <c r="AQ34" i="1"/>
  <c r="AR34" i="1"/>
  <c r="V37" i="1"/>
  <c r="V34" i="1"/>
  <c r="AK34" i="1" s="1"/>
  <c r="W37" i="1"/>
  <c r="W34" i="1"/>
  <c r="AL37" i="1"/>
  <c r="X37" i="1"/>
  <c r="X34" i="1"/>
  <c r="V38" i="1"/>
  <c r="W38" i="1"/>
  <c r="AL38" i="1" s="1"/>
  <c r="X38" i="1"/>
  <c r="V36" i="1"/>
  <c r="W36" i="1"/>
  <c r="X36" i="1"/>
  <c r="V35" i="1"/>
  <c r="W35" i="1"/>
  <c r="AL35" i="1" s="1"/>
  <c r="X35" i="1"/>
  <c r="AL34" i="1"/>
  <c r="Q37" i="1"/>
  <c r="Q34" i="1"/>
  <c r="R37" i="1"/>
  <c r="R34" i="1"/>
  <c r="S37" i="1"/>
  <c r="S34" i="1"/>
  <c r="AH37" i="1"/>
  <c r="Q38" i="1"/>
  <c r="R38" i="1"/>
  <c r="AG38" i="1" s="1"/>
  <c r="S38" i="1"/>
  <c r="Q36" i="1"/>
  <c r="AF36" i="1" s="1"/>
  <c r="AI36" i="1" s="1"/>
  <c r="R36" i="1"/>
  <c r="AG36" i="1" s="1"/>
  <c r="S36" i="1"/>
  <c r="AH36" i="1" s="1"/>
  <c r="Q35" i="1"/>
  <c r="R35" i="1"/>
  <c r="AG35" i="1" s="1"/>
  <c r="S35" i="1"/>
  <c r="AH35" i="1" s="1"/>
  <c r="AF34" i="1"/>
  <c r="AG34" i="1"/>
  <c r="AH34" i="1"/>
  <c r="AA26" i="1"/>
  <c r="AA23" i="1"/>
  <c r="AP23" i="1" s="1"/>
  <c r="AB26" i="1"/>
  <c r="AB23" i="1"/>
  <c r="AQ26" i="1"/>
  <c r="AC26" i="1"/>
  <c r="AC23" i="1"/>
  <c r="AA27" i="1"/>
  <c r="AB27" i="1"/>
  <c r="AQ27" i="1" s="1"/>
  <c r="AC27" i="1"/>
  <c r="AA25" i="1"/>
  <c r="AB25" i="1"/>
  <c r="AC25" i="1"/>
  <c r="AA24" i="1"/>
  <c r="AB24" i="1"/>
  <c r="AQ24" i="1" s="1"/>
  <c r="AC24" i="1"/>
  <c r="AQ23" i="1"/>
  <c r="V26" i="1"/>
  <c r="V23" i="1"/>
  <c r="W26" i="1"/>
  <c r="W23" i="1"/>
  <c r="X26" i="1"/>
  <c r="X23" i="1"/>
  <c r="AM26" i="1"/>
  <c r="V27" i="1"/>
  <c r="W27" i="1"/>
  <c r="AL27" i="1" s="1"/>
  <c r="X27" i="1"/>
  <c r="V25" i="1"/>
  <c r="AK25" i="1" s="1"/>
  <c r="AN25" i="1" s="1"/>
  <c r="W25" i="1"/>
  <c r="AL25" i="1" s="1"/>
  <c r="X25" i="1"/>
  <c r="AM25" i="1" s="1"/>
  <c r="V24" i="1"/>
  <c r="W24" i="1"/>
  <c r="AL24" i="1" s="1"/>
  <c r="X24" i="1"/>
  <c r="AM24" i="1" s="1"/>
  <c r="AK23" i="1"/>
  <c r="AL23" i="1"/>
  <c r="AM23" i="1"/>
  <c r="Q26" i="1"/>
  <c r="Q23" i="1"/>
  <c r="AF23" i="1" s="1"/>
  <c r="R26" i="1"/>
  <c r="R23" i="1"/>
  <c r="AG26" i="1"/>
  <c r="S26" i="1"/>
  <c r="S23" i="1"/>
  <c r="Q27" i="1"/>
  <c r="R27" i="1"/>
  <c r="AG27" i="1" s="1"/>
  <c r="S27" i="1"/>
  <c r="Q25" i="1"/>
  <c r="R25" i="1"/>
  <c r="S25" i="1"/>
  <c r="Q24" i="1"/>
  <c r="AF24" i="1"/>
  <c r="R24" i="1"/>
  <c r="AG24" i="1"/>
  <c r="S24" i="1"/>
  <c r="AG23" i="1"/>
  <c r="AA17" i="1"/>
  <c r="AP17" i="1" s="1"/>
  <c r="AA14" i="1"/>
  <c r="AB17" i="1"/>
  <c r="AB14" i="1"/>
  <c r="AQ17" i="1"/>
  <c r="AC17" i="1"/>
  <c r="AC14" i="1"/>
  <c r="AR17" i="1"/>
  <c r="AA18" i="1"/>
  <c r="AP18" i="1"/>
  <c r="AB18" i="1"/>
  <c r="AQ18" i="1"/>
  <c r="AC18" i="1"/>
  <c r="AA16" i="1"/>
  <c r="AP16" i="1"/>
  <c r="AB16" i="1"/>
  <c r="AQ16" i="1"/>
  <c r="AC16" i="1"/>
  <c r="AA15" i="1"/>
  <c r="AP15" i="1"/>
  <c r="AB15" i="1"/>
  <c r="AQ15" i="1"/>
  <c r="AC15" i="1"/>
  <c r="AP14" i="1"/>
  <c r="AQ14" i="1"/>
  <c r="AT14" i="1" s="1"/>
  <c r="AR14" i="1"/>
  <c r="Q17" i="1"/>
  <c r="AF17" i="1" s="1"/>
  <c r="Q14" i="1"/>
  <c r="R17" i="1"/>
  <c r="R14" i="1"/>
  <c r="AG17" i="1"/>
  <c r="S17" i="1"/>
  <c r="S14" i="1"/>
  <c r="AH17" i="1"/>
  <c r="Q18" i="1"/>
  <c r="AF18" i="1"/>
  <c r="R18" i="1"/>
  <c r="AG18" i="1"/>
  <c r="S18" i="1"/>
  <c r="Q16" i="1"/>
  <c r="AF16" i="1"/>
  <c r="R16" i="1"/>
  <c r="AG16" i="1" s="1"/>
  <c r="S16" i="1"/>
  <c r="Q15" i="1"/>
  <c r="AF15" i="1"/>
  <c r="R15" i="1"/>
  <c r="AG15" i="1" s="1"/>
  <c r="S15" i="1"/>
  <c r="AF14" i="1"/>
  <c r="AG14" i="1"/>
  <c r="AJ14" i="1" s="1"/>
  <c r="AH14" i="1"/>
  <c r="AA8" i="1"/>
  <c r="AP8" i="1" s="1"/>
  <c r="AA5" i="1"/>
  <c r="AB8" i="1"/>
  <c r="AB5" i="1"/>
  <c r="AQ8" i="1"/>
  <c r="AC8" i="1"/>
  <c r="AC5" i="1"/>
  <c r="AR5" i="1" s="1"/>
  <c r="AR8" i="1"/>
  <c r="AA9" i="1"/>
  <c r="AP9" i="1"/>
  <c r="AB9" i="1"/>
  <c r="AQ9" i="1" s="1"/>
  <c r="AC9" i="1"/>
  <c r="AA7" i="1"/>
  <c r="AP7" i="1"/>
  <c r="AB7" i="1"/>
  <c r="AQ7" i="1" s="1"/>
  <c r="AC7" i="1"/>
  <c r="AA6" i="1"/>
  <c r="AP6" i="1"/>
  <c r="AB6" i="1"/>
  <c r="AQ6" i="1" s="1"/>
  <c r="AC6" i="1"/>
  <c r="AP5" i="1"/>
  <c r="AQ5" i="1"/>
  <c r="AT5" i="1" s="1"/>
  <c r="V8" i="1"/>
  <c r="AK8" i="1" s="1"/>
  <c r="V5" i="1"/>
  <c r="W8" i="1"/>
  <c r="W5" i="1"/>
  <c r="AL8" i="1"/>
  <c r="X8" i="1"/>
  <c r="X5" i="1"/>
  <c r="AM5" i="1" s="1"/>
  <c r="AM8" i="1"/>
  <c r="V9" i="1"/>
  <c r="AK9" i="1"/>
  <c r="W9" i="1"/>
  <c r="AL9" i="1" s="1"/>
  <c r="X9" i="1"/>
  <c r="V7" i="1"/>
  <c r="AK7" i="1"/>
  <c r="W7" i="1"/>
  <c r="AL7" i="1" s="1"/>
  <c r="X7" i="1"/>
  <c r="V6" i="1"/>
  <c r="AK6" i="1"/>
  <c r="W6" i="1"/>
  <c r="AL6" i="1" s="1"/>
  <c r="X6" i="1"/>
  <c r="AK5" i="1"/>
  <c r="AL5" i="1"/>
  <c r="Q8" i="1"/>
  <c r="AF8" i="1" s="1"/>
  <c r="Q5" i="1"/>
  <c r="R8" i="1"/>
  <c r="R5" i="1"/>
  <c r="AG8" i="1"/>
  <c r="S8" i="1"/>
  <c r="S5" i="1"/>
  <c r="AH5" i="1" s="1"/>
  <c r="AH8" i="1"/>
  <c r="Q9" i="1"/>
  <c r="AF9" i="1"/>
  <c r="R9" i="1"/>
  <c r="AG9" i="1" s="1"/>
  <c r="S9" i="1"/>
  <c r="Q7" i="1"/>
  <c r="AF7" i="1"/>
  <c r="R7" i="1"/>
  <c r="AG7" i="1" s="1"/>
  <c r="S7" i="1"/>
  <c r="Q6" i="1"/>
  <c r="AF6" i="1"/>
  <c r="R6" i="1"/>
  <c r="AG6" i="1" s="1"/>
  <c r="S6" i="1"/>
  <c r="AF5" i="1"/>
  <c r="AG5" i="1"/>
  <c r="Z66" i="1"/>
  <c r="Y66" i="1"/>
  <c r="T66" i="1"/>
  <c r="AE65" i="1"/>
  <c r="AD65" i="1"/>
  <c r="U65" i="1"/>
  <c r="T65" i="1"/>
  <c r="AE64" i="1"/>
  <c r="AD64" i="1"/>
  <c r="Z64" i="1"/>
  <c r="Y64" i="1"/>
  <c r="U64" i="1"/>
  <c r="T64" i="1"/>
  <c r="Y63" i="1"/>
  <c r="Z62" i="1"/>
  <c r="Y62" i="1"/>
  <c r="T62" i="1"/>
  <c r="Z56" i="1"/>
  <c r="Y56" i="1"/>
  <c r="AE55" i="1"/>
  <c r="AD55" i="1"/>
  <c r="Z55" i="1"/>
  <c r="Y55" i="1"/>
  <c r="U55" i="1"/>
  <c r="T55" i="1"/>
  <c r="AE54" i="1"/>
  <c r="AD54" i="1"/>
  <c r="Z54" i="1"/>
  <c r="Y54" i="1"/>
  <c r="U54" i="1"/>
  <c r="T54" i="1"/>
  <c r="AE53" i="1"/>
  <c r="AD53" i="1"/>
  <c r="U53" i="1"/>
  <c r="T53" i="1"/>
  <c r="AE52" i="1"/>
  <c r="AD52" i="1"/>
  <c r="Z52" i="1"/>
  <c r="Y52" i="1"/>
  <c r="U52" i="1"/>
  <c r="T52" i="1"/>
  <c r="AE47" i="1"/>
  <c r="AD47" i="1"/>
  <c r="U47" i="1"/>
  <c r="T47" i="1"/>
  <c r="AE46" i="1"/>
  <c r="AD46" i="1"/>
  <c r="U46" i="1"/>
  <c r="T46" i="1"/>
  <c r="AE45" i="1"/>
  <c r="AD45" i="1"/>
  <c r="U45" i="1"/>
  <c r="T45" i="1"/>
  <c r="AE44" i="1"/>
  <c r="AD44" i="1"/>
  <c r="AE43" i="1"/>
  <c r="AD43" i="1"/>
  <c r="U43" i="1"/>
  <c r="T43" i="1"/>
  <c r="Z38" i="1"/>
  <c r="Y38" i="1"/>
  <c r="T38" i="1"/>
  <c r="Z37" i="1"/>
  <c r="Y37" i="1"/>
  <c r="AE36" i="1"/>
  <c r="AD36" i="1"/>
  <c r="U36" i="1"/>
  <c r="T36" i="1"/>
  <c r="Z35" i="1"/>
  <c r="Y35" i="1"/>
  <c r="AE34" i="1"/>
  <c r="AD34" i="1"/>
  <c r="U34" i="1"/>
  <c r="T34" i="1"/>
  <c r="AE27" i="1"/>
  <c r="AD27" i="1"/>
  <c r="U27" i="1"/>
  <c r="T27" i="1"/>
  <c r="AE26" i="1"/>
  <c r="AD26" i="1"/>
  <c r="U26" i="1"/>
  <c r="T26" i="1"/>
  <c r="Z25" i="1"/>
  <c r="Y25" i="1"/>
  <c r="AE24" i="1"/>
  <c r="AD24" i="1"/>
  <c r="T24" i="1"/>
  <c r="Z23" i="1"/>
  <c r="Y23" i="1"/>
  <c r="AE17" i="1"/>
  <c r="AD17" i="1"/>
  <c r="U17" i="1"/>
  <c r="T17" i="1"/>
  <c r="AE14" i="1"/>
  <c r="AD14" i="1"/>
  <c r="U14" i="1"/>
  <c r="T14" i="1"/>
  <c r="AE8" i="1"/>
  <c r="AD8" i="1"/>
  <c r="AD7" i="1"/>
  <c r="AE5" i="1"/>
  <c r="AD5" i="1"/>
  <c r="Z8" i="1"/>
  <c r="Y8" i="1"/>
  <c r="Z5" i="1"/>
  <c r="Y5" i="1"/>
  <c r="T9" i="1"/>
  <c r="U8" i="1"/>
  <c r="T8" i="1"/>
  <c r="U5" i="1"/>
  <c r="T5" i="1"/>
  <c r="I190" i="1"/>
  <c r="M190" i="1" s="1"/>
  <c r="J190" i="1"/>
  <c r="K190" i="1"/>
  <c r="L190" i="1" s="1"/>
  <c r="H190" i="1"/>
  <c r="I189" i="1"/>
  <c r="J189" i="1"/>
  <c r="K189" i="1"/>
  <c r="H189" i="1"/>
  <c r="I188" i="1"/>
  <c r="L188" i="1" s="1"/>
  <c r="J188" i="1"/>
  <c r="K188" i="1"/>
  <c r="M188" i="1"/>
  <c r="H188" i="1"/>
  <c r="I187" i="1"/>
  <c r="M187" i="1" s="1"/>
  <c r="J187" i="1"/>
  <c r="K187" i="1"/>
  <c r="H187" i="1"/>
  <c r="I186" i="1"/>
  <c r="J186" i="1"/>
  <c r="M186" i="1" s="1"/>
  <c r="K186" i="1"/>
  <c r="L186" i="1" s="1"/>
  <c r="H186" i="1"/>
  <c r="I184" i="1"/>
  <c r="J184" i="1"/>
  <c r="K184" i="1"/>
  <c r="H184" i="1"/>
  <c r="I183" i="1"/>
  <c r="L183" i="1" s="1"/>
  <c r="J183" i="1"/>
  <c r="K183" i="1"/>
  <c r="M183" i="1"/>
  <c r="H183" i="1"/>
  <c r="I182" i="1"/>
  <c r="M182" i="1" s="1"/>
  <c r="J182" i="1"/>
  <c r="K182" i="1"/>
  <c r="H182" i="1"/>
  <c r="I181" i="1"/>
  <c r="J181" i="1"/>
  <c r="M181" i="1" s="1"/>
  <c r="K181" i="1"/>
  <c r="L181" i="1" s="1"/>
  <c r="H181" i="1"/>
  <c r="I180" i="1"/>
  <c r="J180" i="1"/>
  <c r="K180" i="1"/>
  <c r="H180" i="1"/>
  <c r="I178" i="1"/>
  <c r="L178" i="1" s="1"/>
  <c r="J178" i="1"/>
  <c r="K178" i="1"/>
  <c r="M178" i="1"/>
  <c r="H178" i="1"/>
  <c r="I177" i="1"/>
  <c r="M177" i="1" s="1"/>
  <c r="J177" i="1"/>
  <c r="K177" i="1"/>
  <c r="H177" i="1"/>
  <c r="I176" i="1"/>
  <c r="J176" i="1"/>
  <c r="M176" i="1" s="1"/>
  <c r="K176" i="1"/>
  <c r="L176" i="1" s="1"/>
  <c r="H176" i="1"/>
  <c r="I175" i="1"/>
  <c r="J175" i="1"/>
  <c r="K175" i="1"/>
  <c r="H175" i="1"/>
  <c r="I174" i="1"/>
  <c r="L174" i="1" s="1"/>
  <c r="J174" i="1"/>
  <c r="K174" i="1"/>
  <c r="M174" i="1"/>
  <c r="H174" i="1"/>
  <c r="H172" i="1"/>
  <c r="H168" i="1"/>
  <c r="I172" i="1"/>
  <c r="L172" i="1" s="1"/>
  <c r="J172" i="1"/>
  <c r="K172" i="1"/>
  <c r="M172" i="1"/>
  <c r="H171" i="1"/>
  <c r="I171" i="1"/>
  <c r="M171" i="1" s="1"/>
  <c r="J171" i="1"/>
  <c r="K171" i="1"/>
  <c r="H170" i="1"/>
  <c r="I170" i="1"/>
  <c r="J170" i="1"/>
  <c r="M170" i="1" s="1"/>
  <c r="K170" i="1"/>
  <c r="L170" i="1" s="1"/>
  <c r="H169" i="1"/>
  <c r="I169" i="1"/>
  <c r="J169" i="1"/>
  <c r="K169" i="1"/>
  <c r="I168" i="1"/>
  <c r="M168" i="1" s="1"/>
  <c r="J168" i="1"/>
  <c r="K168" i="1"/>
  <c r="L168" i="1"/>
  <c r="I163" i="1"/>
  <c r="J163" i="1"/>
  <c r="M163" i="1" s="1"/>
  <c r="K163" i="1"/>
  <c r="L163" i="1" s="1"/>
  <c r="H163" i="1"/>
  <c r="I162" i="1"/>
  <c r="J162" i="1"/>
  <c r="K162" i="1"/>
  <c r="H162" i="1"/>
  <c r="I161" i="1"/>
  <c r="L161" i="1" s="1"/>
  <c r="J161" i="1"/>
  <c r="K161" i="1"/>
  <c r="M161" i="1"/>
  <c r="H161" i="1"/>
  <c r="I160" i="1"/>
  <c r="M160" i="1" s="1"/>
  <c r="J160" i="1"/>
  <c r="K160" i="1"/>
  <c r="H160" i="1"/>
  <c r="I159" i="1"/>
  <c r="J159" i="1"/>
  <c r="M159" i="1" s="1"/>
  <c r="K159" i="1"/>
  <c r="L159" i="1" s="1"/>
  <c r="H159" i="1"/>
  <c r="I157" i="1"/>
  <c r="J157" i="1"/>
  <c r="K157" i="1"/>
  <c r="H157" i="1"/>
  <c r="I156" i="1"/>
  <c r="L156" i="1" s="1"/>
  <c r="J156" i="1"/>
  <c r="K156" i="1"/>
  <c r="M156" i="1"/>
  <c r="H156" i="1"/>
  <c r="I155" i="1"/>
  <c r="M155" i="1" s="1"/>
  <c r="J155" i="1"/>
  <c r="K155" i="1"/>
  <c r="H155" i="1"/>
  <c r="I154" i="1"/>
  <c r="J154" i="1"/>
  <c r="K154" i="1"/>
  <c r="L154" i="1" s="1"/>
  <c r="H154" i="1"/>
  <c r="I153" i="1"/>
  <c r="J153" i="1"/>
  <c r="M153" i="1" s="1"/>
  <c r="K153" i="1"/>
  <c r="L153" i="1"/>
  <c r="H153" i="1"/>
  <c r="I151" i="1"/>
  <c r="L151" i="1" s="1"/>
  <c r="J151" i="1"/>
  <c r="K151" i="1"/>
  <c r="M151" i="1"/>
  <c r="H151" i="1"/>
  <c r="I150" i="1"/>
  <c r="J150" i="1"/>
  <c r="K150" i="1"/>
  <c r="H150" i="1"/>
  <c r="I149" i="1"/>
  <c r="J149" i="1"/>
  <c r="K149" i="1"/>
  <c r="L149" i="1"/>
  <c r="H149" i="1"/>
  <c r="I148" i="1"/>
  <c r="J148" i="1"/>
  <c r="M148" i="1" s="1"/>
  <c r="K148" i="1"/>
  <c r="L148" i="1"/>
  <c r="H148" i="1"/>
  <c r="I147" i="1"/>
  <c r="L147" i="1" s="1"/>
  <c r="J147" i="1"/>
  <c r="K147" i="1"/>
  <c r="M147" i="1"/>
  <c r="H147" i="1"/>
  <c r="H145" i="1"/>
  <c r="H141" i="1"/>
  <c r="I145" i="1"/>
  <c r="L145" i="1" s="1"/>
  <c r="J145" i="1"/>
  <c r="K145" i="1"/>
  <c r="M145" i="1"/>
  <c r="H144" i="1"/>
  <c r="I144" i="1"/>
  <c r="J144" i="1"/>
  <c r="K144" i="1"/>
  <c r="H143" i="1"/>
  <c r="I143" i="1"/>
  <c r="J143" i="1"/>
  <c r="K143" i="1"/>
  <c r="L143" i="1"/>
  <c r="H142" i="1"/>
  <c r="I142" i="1"/>
  <c r="J142" i="1"/>
  <c r="M142" i="1" s="1"/>
  <c r="K142" i="1"/>
  <c r="L142" i="1"/>
  <c r="I141" i="1"/>
  <c r="J141" i="1"/>
  <c r="L141" i="1" s="1"/>
  <c r="K141" i="1"/>
  <c r="I136" i="1"/>
  <c r="J136" i="1"/>
  <c r="K136" i="1"/>
  <c r="L136" i="1"/>
  <c r="H136" i="1"/>
  <c r="I135" i="1"/>
  <c r="J135" i="1"/>
  <c r="M135" i="1" s="1"/>
  <c r="K135" i="1"/>
  <c r="H135" i="1"/>
  <c r="I134" i="1"/>
  <c r="L134" i="1" s="1"/>
  <c r="J134" i="1"/>
  <c r="K134" i="1"/>
  <c r="M134" i="1"/>
  <c r="H134" i="1"/>
  <c r="I133" i="1"/>
  <c r="J133" i="1"/>
  <c r="K133" i="1"/>
  <c r="H133" i="1"/>
  <c r="I132" i="1"/>
  <c r="J132" i="1"/>
  <c r="K132" i="1"/>
  <c r="L132" i="1"/>
  <c r="H132" i="1"/>
  <c r="I124" i="1"/>
  <c r="J124" i="1"/>
  <c r="M124" i="1" s="1"/>
  <c r="K124" i="1"/>
  <c r="L124" i="1"/>
  <c r="H124" i="1"/>
  <c r="I123" i="1"/>
  <c r="L123" i="1" s="1"/>
  <c r="J123" i="1"/>
  <c r="K123" i="1"/>
  <c r="H123" i="1"/>
  <c r="I122" i="1"/>
  <c r="J122" i="1"/>
  <c r="K122" i="1"/>
  <c r="H122" i="1"/>
  <c r="I121" i="1"/>
  <c r="J121" i="1"/>
  <c r="K121" i="1"/>
  <c r="L121" i="1"/>
  <c r="H121" i="1"/>
  <c r="I120" i="1"/>
  <c r="J120" i="1"/>
  <c r="L120" i="1" s="1"/>
  <c r="K120" i="1"/>
  <c r="M120" i="1"/>
  <c r="H120" i="1"/>
  <c r="H118" i="1"/>
  <c r="H114" i="1"/>
  <c r="I118" i="1"/>
  <c r="J118" i="1"/>
  <c r="L118" i="1" s="1"/>
  <c r="K118" i="1"/>
  <c r="M118" i="1"/>
  <c r="H117" i="1"/>
  <c r="I117" i="1"/>
  <c r="J117" i="1"/>
  <c r="K117" i="1"/>
  <c r="M117" i="1"/>
  <c r="H116" i="1"/>
  <c r="I116" i="1"/>
  <c r="L116" i="1" s="1"/>
  <c r="J116" i="1"/>
  <c r="K116" i="1"/>
  <c r="H115" i="1"/>
  <c r="I115" i="1"/>
  <c r="J115" i="1"/>
  <c r="K115" i="1"/>
  <c r="L115" i="1"/>
  <c r="I114" i="1"/>
  <c r="J114" i="1"/>
  <c r="K114" i="1"/>
  <c r="L114" i="1"/>
  <c r="I109" i="1"/>
  <c r="J109" i="1"/>
  <c r="K109" i="1"/>
  <c r="M109" i="1"/>
  <c r="H109" i="1"/>
  <c r="I108" i="1"/>
  <c r="J108" i="1"/>
  <c r="K108" i="1"/>
  <c r="L108" i="1"/>
  <c r="H108" i="1"/>
  <c r="I107" i="1"/>
  <c r="J107" i="1"/>
  <c r="M107" i="1" s="1"/>
  <c r="K107" i="1"/>
  <c r="H107" i="1"/>
  <c r="I106" i="1"/>
  <c r="J106" i="1"/>
  <c r="K106" i="1"/>
  <c r="M106" i="1"/>
  <c r="H106" i="1"/>
  <c r="I105" i="1"/>
  <c r="J105" i="1"/>
  <c r="K105" i="1"/>
  <c r="M105" i="1"/>
  <c r="H105" i="1"/>
  <c r="I103" i="1"/>
  <c r="J103" i="1"/>
  <c r="M103" i="1" s="1"/>
  <c r="K103" i="1"/>
  <c r="H103" i="1"/>
  <c r="I102" i="1"/>
  <c r="J102" i="1"/>
  <c r="K102" i="1"/>
  <c r="M102" i="1"/>
  <c r="L102" i="1"/>
  <c r="H102" i="1"/>
  <c r="I101" i="1"/>
  <c r="J101" i="1"/>
  <c r="K101" i="1"/>
  <c r="M101" i="1"/>
  <c r="H101" i="1"/>
  <c r="I100" i="1"/>
  <c r="L100" i="1" s="1"/>
  <c r="J100" i="1"/>
  <c r="K100" i="1"/>
  <c r="H100" i="1"/>
  <c r="I99" i="1"/>
  <c r="J99" i="1"/>
  <c r="K99" i="1"/>
  <c r="L99" i="1"/>
  <c r="H99" i="1"/>
  <c r="I97" i="1"/>
  <c r="J97" i="1"/>
  <c r="K97" i="1"/>
  <c r="M97" i="1"/>
  <c r="L97" i="1"/>
  <c r="H97" i="1"/>
  <c r="I96" i="1"/>
  <c r="M96" i="1" s="1"/>
  <c r="J96" i="1"/>
  <c r="K96" i="1"/>
  <c r="H96" i="1"/>
  <c r="I95" i="1"/>
  <c r="J95" i="1"/>
  <c r="K95" i="1"/>
  <c r="M95" i="1"/>
  <c r="H95" i="1"/>
  <c r="I94" i="1"/>
  <c r="J94" i="1"/>
  <c r="K94" i="1"/>
  <c r="M94" i="1"/>
  <c r="L94" i="1"/>
  <c r="H94" i="1"/>
  <c r="I93" i="1"/>
  <c r="J93" i="1"/>
  <c r="M93" i="1" s="1"/>
  <c r="K93" i="1"/>
  <c r="H93" i="1"/>
  <c r="H91" i="1"/>
  <c r="H87" i="1"/>
  <c r="I91" i="1"/>
  <c r="M91" i="1" s="1"/>
  <c r="J91" i="1"/>
  <c r="K91" i="1"/>
  <c r="H90" i="1"/>
  <c r="I90" i="1"/>
  <c r="L90" i="1" s="1"/>
  <c r="J90" i="1"/>
  <c r="K90" i="1"/>
  <c r="M90" i="1"/>
  <c r="H89" i="1"/>
  <c r="I89" i="1"/>
  <c r="J89" i="1"/>
  <c r="K89" i="1"/>
  <c r="M89" i="1"/>
  <c r="L89" i="1"/>
  <c r="H88" i="1"/>
  <c r="I88" i="1"/>
  <c r="J88" i="1"/>
  <c r="K88" i="1"/>
  <c r="M88" i="1"/>
  <c r="L88" i="1"/>
  <c r="I87" i="1"/>
  <c r="M87" i="1" s="1"/>
  <c r="J87" i="1"/>
  <c r="K87" i="1"/>
  <c r="I82" i="1"/>
  <c r="J82" i="1"/>
  <c r="K82" i="1"/>
  <c r="M82" i="1"/>
  <c r="L82" i="1"/>
  <c r="H82" i="1"/>
  <c r="I81" i="1"/>
  <c r="J81" i="1"/>
  <c r="K81" i="1"/>
  <c r="M81" i="1"/>
  <c r="L81" i="1"/>
  <c r="H81" i="1"/>
  <c r="I80" i="1"/>
  <c r="M80" i="1" s="1"/>
  <c r="J80" i="1"/>
  <c r="K80" i="1"/>
  <c r="H80" i="1"/>
  <c r="I79" i="1"/>
  <c r="L79" i="1" s="1"/>
  <c r="J79" i="1"/>
  <c r="K79" i="1"/>
  <c r="M79" i="1"/>
  <c r="H79" i="1"/>
  <c r="I78" i="1"/>
  <c r="J78" i="1"/>
  <c r="K78" i="1"/>
  <c r="M78" i="1"/>
  <c r="L78" i="1"/>
  <c r="H78" i="1"/>
  <c r="I76" i="1"/>
  <c r="J76" i="1"/>
  <c r="K76" i="1"/>
  <c r="M76" i="1"/>
  <c r="L76" i="1"/>
  <c r="H76" i="1"/>
  <c r="I75" i="1"/>
  <c r="M75" i="1" s="1"/>
  <c r="J75" i="1"/>
  <c r="K75" i="1"/>
  <c r="H75" i="1"/>
  <c r="I74" i="1"/>
  <c r="L74" i="1" s="1"/>
  <c r="J74" i="1"/>
  <c r="K74" i="1"/>
  <c r="M74" i="1"/>
  <c r="H74" i="1"/>
  <c r="I73" i="1"/>
  <c r="J73" i="1"/>
  <c r="K73" i="1"/>
  <c r="M73" i="1"/>
  <c r="L73" i="1"/>
  <c r="H73" i="1"/>
  <c r="I72" i="1"/>
  <c r="J72" i="1"/>
  <c r="K72" i="1"/>
  <c r="M72" i="1"/>
  <c r="L72" i="1"/>
  <c r="H72" i="1"/>
  <c r="I70" i="1"/>
  <c r="M70" i="1" s="1"/>
  <c r="J70" i="1"/>
  <c r="K70" i="1"/>
  <c r="H70" i="1"/>
  <c r="I69" i="1"/>
  <c r="L69" i="1" s="1"/>
  <c r="J69" i="1"/>
  <c r="K69" i="1"/>
  <c r="M69" i="1"/>
  <c r="H69" i="1"/>
  <c r="I68" i="1"/>
  <c r="J68" i="1"/>
  <c r="K68" i="1"/>
  <c r="M68" i="1"/>
  <c r="L68" i="1"/>
  <c r="H68" i="1"/>
  <c r="I67" i="1"/>
  <c r="J67" i="1"/>
  <c r="K67" i="1"/>
  <c r="M67" i="1"/>
  <c r="L67" i="1"/>
  <c r="H67" i="1"/>
  <c r="I66" i="1"/>
  <c r="M66" i="1" s="1"/>
  <c r="J66" i="1"/>
  <c r="K66" i="1"/>
  <c r="H66" i="1"/>
  <c r="H64" i="1"/>
  <c r="H60" i="1"/>
  <c r="I64" i="1"/>
  <c r="M64" i="1" s="1"/>
  <c r="J64" i="1"/>
  <c r="K64" i="1"/>
  <c r="H63" i="1"/>
  <c r="I63" i="1"/>
  <c r="L63" i="1" s="1"/>
  <c r="J63" i="1"/>
  <c r="K63" i="1"/>
  <c r="M63" i="1"/>
  <c r="H62" i="1"/>
  <c r="I62" i="1"/>
  <c r="J62" i="1"/>
  <c r="K62" i="1"/>
  <c r="M62" i="1"/>
  <c r="L62" i="1"/>
  <c r="H61" i="1"/>
  <c r="I61" i="1"/>
  <c r="J61" i="1"/>
  <c r="K61" i="1"/>
  <c r="M61" i="1"/>
  <c r="L61" i="1"/>
  <c r="I60" i="1"/>
  <c r="M60" i="1" s="1"/>
  <c r="J60" i="1"/>
  <c r="K60" i="1"/>
  <c r="I42" i="1"/>
  <c r="J42" i="1"/>
  <c r="K42" i="1"/>
  <c r="M42" i="1"/>
  <c r="L42" i="1"/>
  <c r="H42" i="1"/>
  <c r="I41" i="1"/>
  <c r="J41" i="1"/>
  <c r="K41" i="1"/>
  <c r="M41" i="1"/>
  <c r="L41" i="1"/>
  <c r="H41" i="1"/>
  <c r="I40" i="1"/>
  <c r="M40" i="1" s="1"/>
  <c r="J40" i="1"/>
  <c r="K40" i="1"/>
  <c r="H40" i="1"/>
  <c r="I39" i="1"/>
  <c r="L39" i="1" s="1"/>
  <c r="J39" i="1"/>
  <c r="K39" i="1"/>
  <c r="M39" i="1"/>
  <c r="H39" i="1"/>
  <c r="I38" i="1"/>
  <c r="J38" i="1"/>
  <c r="K38" i="1"/>
  <c r="M38" i="1"/>
  <c r="L38" i="1"/>
  <c r="H38" i="1"/>
  <c r="I54" i="1"/>
  <c r="J54" i="1"/>
  <c r="K54" i="1"/>
  <c r="M54" i="1"/>
  <c r="L54" i="1"/>
  <c r="H54" i="1"/>
  <c r="I53" i="1"/>
  <c r="M53" i="1" s="1"/>
  <c r="J53" i="1"/>
  <c r="K53" i="1"/>
  <c r="H53" i="1"/>
  <c r="I52" i="1"/>
  <c r="L52" i="1" s="1"/>
  <c r="J52" i="1"/>
  <c r="K52" i="1"/>
  <c r="M52" i="1"/>
  <c r="H52" i="1"/>
  <c r="I51" i="1"/>
  <c r="J51" i="1"/>
  <c r="K51" i="1"/>
  <c r="M51" i="1"/>
  <c r="L51" i="1"/>
  <c r="H51" i="1"/>
  <c r="I50" i="1"/>
  <c r="J50" i="1"/>
  <c r="K50" i="1"/>
  <c r="M50" i="1"/>
  <c r="L50" i="1"/>
  <c r="H50" i="1"/>
  <c r="H36" i="1"/>
  <c r="H32" i="1"/>
  <c r="H35" i="1"/>
  <c r="H34" i="1"/>
  <c r="H33" i="1"/>
  <c r="I36" i="1"/>
  <c r="J36" i="1"/>
  <c r="K36" i="1"/>
  <c r="M36" i="1"/>
  <c r="L36" i="1"/>
  <c r="I35" i="1"/>
  <c r="J35" i="1"/>
  <c r="K35" i="1"/>
  <c r="M35" i="1"/>
  <c r="L35" i="1"/>
  <c r="I34" i="1"/>
  <c r="M34" i="1" s="1"/>
  <c r="J34" i="1"/>
  <c r="K34" i="1"/>
  <c r="I33" i="1"/>
  <c r="J33" i="1"/>
  <c r="K33" i="1"/>
  <c r="M33" i="1"/>
  <c r="L33" i="1"/>
  <c r="I32" i="1"/>
  <c r="M32" i="1" s="1"/>
  <c r="J32" i="1"/>
  <c r="K32" i="1"/>
  <c r="H27" i="1"/>
  <c r="H15" i="1"/>
  <c r="H23" i="1"/>
  <c r="H11" i="1"/>
  <c r="H26" i="1"/>
  <c r="H14" i="1"/>
  <c r="H25" i="1"/>
  <c r="H13" i="1"/>
  <c r="H24" i="1"/>
  <c r="H12" i="1"/>
  <c r="H21" i="1"/>
  <c r="H17" i="1"/>
  <c r="H20" i="1"/>
  <c r="H19" i="1"/>
  <c r="H18" i="1"/>
  <c r="H9" i="1"/>
  <c r="H5" i="1"/>
  <c r="H8" i="1"/>
  <c r="H7" i="1"/>
  <c r="H6" i="1"/>
  <c r="I27" i="1"/>
  <c r="J27" i="1"/>
  <c r="K27" i="1"/>
  <c r="M27" i="1"/>
  <c r="I26" i="1"/>
  <c r="J26" i="1"/>
  <c r="K26" i="1"/>
  <c r="L26" i="1" s="1"/>
  <c r="M26" i="1"/>
  <c r="I25" i="1"/>
  <c r="J25" i="1"/>
  <c r="K25" i="1"/>
  <c r="M25" i="1"/>
  <c r="I24" i="1"/>
  <c r="J24" i="1"/>
  <c r="K24" i="1"/>
  <c r="M24" i="1"/>
  <c r="I23" i="1"/>
  <c r="J23" i="1"/>
  <c r="K23" i="1"/>
  <c r="L23" i="1" s="1"/>
  <c r="M23" i="1"/>
  <c r="I21" i="1"/>
  <c r="L21" i="1" s="1"/>
  <c r="J21" i="1"/>
  <c r="K21" i="1"/>
  <c r="M21" i="1"/>
  <c r="I20" i="1"/>
  <c r="J20" i="1"/>
  <c r="K20" i="1"/>
  <c r="M20" i="1"/>
  <c r="I19" i="1"/>
  <c r="L19" i="1" s="1"/>
  <c r="J19" i="1"/>
  <c r="K19" i="1"/>
  <c r="M19" i="1"/>
  <c r="I18" i="1"/>
  <c r="J18" i="1"/>
  <c r="K18" i="1"/>
  <c r="M18" i="1"/>
  <c r="I17" i="1"/>
  <c r="J17" i="1"/>
  <c r="K17" i="1"/>
  <c r="L17" i="1" s="1"/>
  <c r="M17" i="1"/>
  <c r="I9" i="1"/>
  <c r="J9" i="1"/>
  <c r="K9" i="1"/>
  <c r="M9" i="1"/>
  <c r="I8" i="1"/>
  <c r="J8" i="1"/>
  <c r="K8" i="1"/>
  <c r="M8" i="1"/>
  <c r="I7" i="1"/>
  <c r="J7" i="1"/>
  <c r="K7" i="1"/>
  <c r="L7" i="1" s="1"/>
  <c r="M7" i="1"/>
  <c r="I6" i="1"/>
  <c r="L6" i="1" s="1"/>
  <c r="J6" i="1"/>
  <c r="K6" i="1"/>
  <c r="M6" i="1"/>
  <c r="I5" i="1"/>
  <c r="J5" i="1"/>
  <c r="K5" i="1"/>
  <c r="M5" i="1"/>
  <c r="L27" i="1"/>
  <c r="L25" i="1"/>
  <c r="L24" i="1"/>
  <c r="L20" i="1"/>
  <c r="L18" i="1"/>
  <c r="L9" i="1"/>
  <c r="L8" i="1"/>
  <c r="L5" i="1"/>
  <c r="I15" i="1"/>
  <c r="J15" i="1"/>
  <c r="K15" i="1"/>
  <c r="M15" i="1"/>
  <c r="I14" i="1"/>
  <c r="L14" i="1" s="1"/>
  <c r="J14" i="1"/>
  <c r="K14" i="1"/>
  <c r="I13" i="1"/>
  <c r="L13" i="1" s="1"/>
  <c r="J13" i="1"/>
  <c r="K13" i="1"/>
  <c r="M13" i="1"/>
  <c r="I12" i="1"/>
  <c r="L12" i="1" s="1"/>
  <c r="J12" i="1"/>
  <c r="K12" i="1"/>
  <c r="I11" i="1"/>
  <c r="J11" i="1"/>
  <c r="L11" i="1" s="1"/>
  <c r="K11" i="1"/>
  <c r="M11" i="1"/>
  <c r="L15" i="1"/>
  <c r="AQ25" i="1" l="1"/>
  <c r="AE25" i="1"/>
  <c r="AD25" i="1"/>
  <c r="M184" i="1"/>
  <c r="L184" i="1"/>
  <c r="AS17" i="1"/>
  <c r="AJ5" i="1"/>
  <c r="AR6" i="1"/>
  <c r="AS6" i="1" s="1"/>
  <c r="AE6" i="1"/>
  <c r="AD6" i="1"/>
  <c r="AH18" i="1"/>
  <c r="AI18" i="1" s="1"/>
  <c r="U18" i="1"/>
  <c r="T18" i="1"/>
  <c r="M99" i="1"/>
  <c r="L106" i="1"/>
  <c r="L109" i="1"/>
  <c r="M157" i="1"/>
  <c r="L157" i="1"/>
  <c r="AM6" i="1"/>
  <c r="AN6" i="1" s="1"/>
  <c r="Z6" i="1"/>
  <c r="Y6" i="1"/>
  <c r="AM9" i="1"/>
  <c r="Z9" i="1"/>
  <c r="Y9" i="1"/>
  <c r="AR15" i="1"/>
  <c r="AS15" i="1" s="1"/>
  <c r="AE15" i="1"/>
  <c r="AD15" i="1"/>
  <c r="AM37" i="1"/>
  <c r="AM34" i="1"/>
  <c r="Z34" i="1"/>
  <c r="Y34" i="1"/>
  <c r="AE37" i="1"/>
  <c r="AQ37" i="1"/>
  <c r="AD37" i="1"/>
  <c r="AM53" i="1"/>
  <c r="Z53" i="1"/>
  <c r="Y53" i="1"/>
  <c r="AR66" i="1"/>
  <c r="AE66" i="1"/>
  <c r="AD66" i="1"/>
  <c r="AP62" i="1"/>
  <c r="AE62" i="1"/>
  <c r="AD62" i="1"/>
  <c r="M15" i="2"/>
  <c r="L15" i="2"/>
  <c r="M115" i="1"/>
  <c r="M132" i="1"/>
  <c r="AR9" i="1"/>
  <c r="AS9" i="1" s="1"/>
  <c r="AE9" i="1"/>
  <c r="AD9" i="1"/>
  <c r="AH15" i="1"/>
  <c r="AI15" i="1" s="1"/>
  <c r="U15" i="1"/>
  <c r="T15" i="1"/>
  <c r="AG25" i="1"/>
  <c r="U25" i="1"/>
  <c r="T25" i="1"/>
  <c r="AF35" i="1"/>
  <c r="U35" i="1"/>
  <c r="T35" i="1"/>
  <c r="AH44" i="1"/>
  <c r="AI44" i="1" s="1"/>
  <c r="U44" i="1"/>
  <c r="T44" i="1"/>
  <c r="L95" i="1"/>
  <c r="M122" i="1"/>
  <c r="L122" i="1"/>
  <c r="M149" i="1"/>
  <c r="M162" i="1"/>
  <c r="L162" i="1"/>
  <c r="AH6" i="1"/>
  <c r="AI6" i="1" s="1"/>
  <c r="U6" i="1"/>
  <c r="T6" i="1"/>
  <c r="AH9" i="1"/>
  <c r="AI9" i="1" s="1"/>
  <c r="U9" i="1"/>
  <c r="AN9" i="1"/>
  <c r="AH24" i="1"/>
  <c r="AI24" i="1" s="1"/>
  <c r="U24" i="1"/>
  <c r="AK24" i="1"/>
  <c r="Z24" i="1"/>
  <c r="Y24" i="1"/>
  <c r="AR38" i="1"/>
  <c r="AE38" i="1"/>
  <c r="AD38" i="1"/>
  <c r="AI47" i="1"/>
  <c r="AN53" i="1"/>
  <c r="AL63" i="1"/>
  <c r="Z63" i="1"/>
  <c r="AH66" i="1"/>
  <c r="U66" i="1"/>
  <c r="AF62" i="1"/>
  <c r="U62" i="1"/>
  <c r="M180" i="1"/>
  <c r="L180" i="1"/>
  <c r="AH7" i="1"/>
  <c r="AJ8" i="1" s="1"/>
  <c r="U7" i="1"/>
  <c r="T7" i="1"/>
  <c r="AM27" i="1"/>
  <c r="Z27" i="1"/>
  <c r="Y27" i="1"/>
  <c r="AP35" i="1"/>
  <c r="AE35" i="1"/>
  <c r="AD35" i="1"/>
  <c r="AO5" i="1"/>
  <c r="L32" i="1"/>
  <c r="M12" i="1"/>
  <c r="L53" i="1"/>
  <c r="L40" i="1"/>
  <c r="L64" i="1"/>
  <c r="L66" i="1"/>
  <c r="L70" i="1"/>
  <c r="L75" i="1"/>
  <c r="L80" i="1"/>
  <c r="L91" i="1"/>
  <c r="L93" i="1"/>
  <c r="L107" i="1"/>
  <c r="M108" i="1"/>
  <c r="M116" i="1"/>
  <c r="L117" i="1"/>
  <c r="M136" i="1"/>
  <c r="AT9" i="1"/>
  <c r="AS8" i="1"/>
  <c r="AR18" i="1"/>
  <c r="AS18" i="1" s="1"/>
  <c r="AE18" i="1"/>
  <c r="AR26" i="1"/>
  <c r="AE23" i="1"/>
  <c r="AD23" i="1"/>
  <c r="AR23" i="1"/>
  <c r="AT23" i="1" s="1"/>
  <c r="AG37" i="1"/>
  <c r="U37" i="1"/>
  <c r="T37" i="1"/>
  <c r="AI46" i="1"/>
  <c r="AR63" i="1"/>
  <c r="AE63" i="1"/>
  <c r="AD63" i="1"/>
  <c r="M143" i="1"/>
  <c r="M189" i="1"/>
  <c r="L189" i="1"/>
  <c r="L34" i="1"/>
  <c r="L60" i="1"/>
  <c r="L87" i="1"/>
  <c r="M100" i="1"/>
  <c r="L101" i="1"/>
  <c r="L103" i="1"/>
  <c r="L105" i="1"/>
  <c r="M123" i="1"/>
  <c r="L135" i="1"/>
  <c r="M154" i="1"/>
  <c r="AO9" i="1"/>
  <c r="AN8" i="1"/>
  <c r="AR7" i="1"/>
  <c r="AT8" i="1" s="1"/>
  <c r="AE7" i="1"/>
  <c r="AH16" i="1"/>
  <c r="AJ17" i="1" s="1"/>
  <c r="U16" i="1"/>
  <c r="T16" i="1"/>
  <c r="AI17" i="1"/>
  <c r="AH38" i="1"/>
  <c r="U38" i="1"/>
  <c r="AL36" i="1"/>
  <c r="Z36" i="1"/>
  <c r="Y36" i="1"/>
  <c r="AS45" i="1"/>
  <c r="AH63" i="1"/>
  <c r="U63" i="1"/>
  <c r="T63" i="1"/>
  <c r="AR16" i="1"/>
  <c r="AS16" i="1" s="1"/>
  <c r="AE16" i="1"/>
  <c r="AO34" i="1"/>
  <c r="AN34" i="1"/>
  <c r="L96" i="1"/>
  <c r="M150" i="1"/>
  <c r="L150" i="1"/>
  <c r="AI7" i="1"/>
  <c r="M141" i="1"/>
  <c r="AD16" i="1"/>
  <c r="M14" i="1"/>
  <c r="M114" i="1"/>
  <c r="M121" i="1"/>
  <c r="M133" i="1"/>
  <c r="L133" i="1"/>
  <c r="M144" i="1"/>
  <c r="L144" i="1"/>
  <c r="M169" i="1"/>
  <c r="L169" i="1"/>
  <c r="M175" i="1"/>
  <c r="L175" i="1"/>
  <c r="AD18" i="1"/>
  <c r="AJ9" i="1"/>
  <c r="AI8" i="1"/>
  <c r="AM7" i="1"/>
  <c r="AN7" i="1" s="1"/>
  <c r="Z7" i="1"/>
  <c r="Y7" i="1"/>
  <c r="AH26" i="1"/>
  <c r="U23" i="1"/>
  <c r="AH23" i="1"/>
  <c r="AJ23" i="1" s="1"/>
  <c r="T23" i="1"/>
  <c r="Z26" i="1"/>
  <c r="AL26" i="1"/>
  <c r="Y26" i="1"/>
  <c r="AF56" i="1"/>
  <c r="AI56" i="1" s="1"/>
  <c r="U56" i="1"/>
  <c r="T56" i="1"/>
  <c r="AP56" i="1"/>
  <c r="AS56" i="1" s="1"/>
  <c r="AE56" i="1"/>
  <c r="AD56" i="1"/>
  <c r="AL65" i="1"/>
  <c r="Z65" i="1"/>
  <c r="Y65" i="1"/>
  <c r="AO63" i="1"/>
  <c r="AO62" i="1"/>
  <c r="L155" i="1"/>
  <c r="L160" i="1"/>
  <c r="L171" i="1"/>
  <c r="L177" i="1"/>
  <c r="L182" i="1"/>
  <c r="L187" i="1"/>
  <c r="AJ6" i="1"/>
  <c r="AO6" i="1"/>
  <c r="AT6" i="1"/>
  <c r="AJ15" i="1"/>
  <c r="AT15" i="1"/>
  <c r="AF25" i="1"/>
  <c r="AJ25" i="1" s="1"/>
  <c r="AP25" i="1"/>
  <c r="AK36" i="1"/>
  <c r="AS43" i="1"/>
  <c r="AJ53" i="1"/>
  <c r="AT53" i="1"/>
  <c r="AP65" i="1"/>
  <c r="AF65" i="1"/>
  <c r="M33" i="2"/>
  <c r="L33" i="2"/>
  <c r="AK27" i="1"/>
  <c r="AN27" i="1" s="1"/>
  <c r="AK26" i="1"/>
  <c r="AR24" i="1"/>
  <c r="AF38" i="1"/>
  <c r="AF37" i="1"/>
  <c r="AM35" i="1"/>
  <c r="AP38" i="1"/>
  <c r="AS38" i="1" s="1"/>
  <c r="AP37" i="1"/>
  <c r="AS46" i="1"/>
  <c r="AJ54" i="1"/>
  <c r="AH55" i="1"/>
  <c r="AT54" i="1"/>
  <c r="AR55" i="1"/>
  <c r="AK65" i="1"/>
  <c r="AP63" i="1"/>
  <c r="AP66" i="1"/>
  <c r="AF63" i="1"/>
  <c r="AF66" i="1"/>
  <c r="AO23" i="1"/>
  <c r="AO24" i="1"/>
  <c r="AJ34" i="1"/>
  <c r="AJ35" i="1"/>
  <c r="AT34" i="1"/>
  <c r="AT35" i="1"/>
  <c r="AI54" i="1"/>
  <c r="AS54" i="1"/>
  <c r="AN66" i="1"/>
  <c r="M20" i="2"/>
  <c r="L20" i="2"/>
  <c r="AH27" i="1"/>
  <c r="AP24" i="1"/>
  <c r="AR27" i="1"/>
  <c r="AK35" i="1"/>
  <c r="AO35" i="1" s="1"/>
  <c r="AM38" i="1"/>
  <c r="AG46" i="1"/>
  <c r="AI52" i="1"/>
  <c r="AK56" i="1"/>
  <c r="AN56" i="1" s="1"/>
  <c r="AS52" i="1"/>
  <c r="AR64" i="1"/>
  <c r="AR65" i="1"/>
  <c r="AH64" i="1"/>
  <c r="AH65" i="1"/>
  <c r="AO53" i="1"/>
  <c r="M11" i="2"/>
  <c r="L11" i="2"/>
  <c r="AI5" i="1"/>
  <c r="AN5" i="1"/>
  <c r="AS5" i="1"/>
  <c r="AI14" i="1"/>
  <c r="AS14" i="1"/>
  <c r="AF27" i="1"/>
  <c r="AF26" i="1"/>
  <c r="AP27" i="1"/>
  <c r="AP26" i="1"/>
  <c r="AK38" i="1"/>
  <c r="AN38" i="1" s="1"/>
  <c r="AK37" i="1"/>
  <c r="AR46" i="1"/>
  <c r="AR47" i="1"/>
  <c r="AS47" i="1" s="1"/>
  <c r="AM55" i="1"/>
  <c r="AO56" i="1" s="1"/>
  <c r="AK64" i="1"/>
  <c r="AP64" i="1"/>
  <c r="AF64" i="1"/>
  <c r="M25" i="2"/>
  <c r="L25" i="2"/>
  <c r="AH25" i="1"/>
  <c r="AN23" i="1"/>
  <c r="AR25" i="1"/>
  <c r="AI34" i="1"/>
  <c r="AM36" i="1"/>
  <c r="AS34" i="1"/>
  <c r="AF55" i="1"/>
  <c r="AK54" i="1"/>
  <c r="AP55" i="1"/>
  <c r="AT55" i="1" s="1"/>
  <c r="M9" i="2"/>
  <c r="L94" i="2"/>
  <c r="L99" i="2"/>
  <c r="L104" i="2"/>
  <c r="L108" i="2"/>
  <c r="L38" i="2"/>
  <c r="L42" i="2"/>
  <c r="L53" i="2"/>
  <c r="L61" i="2"/>
  <c r="L66" i="2"/>
  <c r="L71" i="2"/>
  <c r="L75" i="2"/>
  <c r="L80" i="2"/>
  <c r="L88" i="2"/>
  <c r="L93" i="2"/>
  <c r="L98" i="2"/>
  <c r="L102" i="2"/>
  <c r="L107" i="2"/>
  <c r="AI55" i="1" l="1"/>
  <c r="AJ56" i="1"/>
  <c r="AS24" i="1"/>
  <c r="AT25" i="1"/>
  <c r="AS66" i="1"/>
  <c r="AT38" i="1"/>
  <c r="AS37" i="1"/>
  <c r="AO27" i="1"/>
  <c r="AN26" i="1"/>
  <c r="AT7" i="1"/>
  <c r="AJ16" i="1"/>
  <c r="AT36" i="1"/>
  <c r="AS35" i="1"/>
  <c r="AO64" i="1"/>
  <c r="AO25" i="1"/>
  <c r="AN24" i="1"/>
  <c r="AS64" i="1"/>
  <c r="AT65" i="1"/>
  <c r="AS27" i="1"/>
  <c r="AN65" i="1"/>
  <c r="AO66" i="1"/>
  <c r="AT37" i="1"/>
  <c r="AO26" i="1"/>
  <c r="AO37" i="1"/>
  <c r="AN36" i="1"/>
  <c r="AT16" i="1"/>
  <c r="AJ24" i="1"/>
  <c r="AJ36" i="1"/>
  <c r="AI35" i="1"/>
  <c r="AT17" i="1"/>
  <c r="AS23" i="1"/>
  <c r="AO8" i="1"/>
  <c r="AI16" i="1"/>
  <c r="AI23" i="1"/>
  <c r="AT24" i="1"/>
  <c r="AN37" i="1"/>
  <c r="AO38" i="1"/>
  <c r="AJ64" i="1"/>
  <c r="AI63" i="1"/>
  <c r="AJ38" i="1"/>
  <c r="AI37" i="1"/>
  <c r="AJ26" i="1"/>
  <c r="AI25" i="1"/>
  <c r="AS7" i="1"/>
  <c r="AJ18" i="1"/>
  <c r="AJ7" i="1"/>
  <c r="AO7" i="1"/>
  <c r="AT63" i="1"/>
  <c r="AT62" i="1"/>
  <c r="AS62" i="1"/>
  <c r="AJ55" i="1"/>
  <c r="AI26" i="1"/>
  <c r="AJ27" i="1"/>
  <c r="AT26" i="1"/>
  <c r="AS25" i="1"/>
  <c r="AI27" i="1"/>
  <c r="AI38" i="1"/>
  <c r="AI65" i="1"/>
  <c r="AJ66" i="1"/>
  <c r="AN63" i="1"/>
  <c r="AJ63" i="1"/>
  <c r="AJ62" i="1"/>
  <c r="AI62" i="1"/>
  <c r="AI64" i="1"/>
  <c r="AJ65" i="1"/>
  <c r="AS26" i="1"/>
  <c r="AT27" i="1"/>
  <c r="AT64" i="1"/>
  <c r="AS63" i="1"/>
  <c r="AN64" i="1"/>
  <c r="AO65" i="1"/>
  <c r="AS55" i="1"/>
  <c r="AT56" i="1"/>
  <c r="AN54" i="1"/>
  <c r="AO55" i="1"/>
  <c r="AN35" i="1"/>
  <c r="AO36" i="1"/>
  <c r="AN55" i="1"/>
  <c r="AI66" i="1"/>
  <c r="AJ37" i="1"/>
  <c r="AS65" i="1"/>
  <c r="AT66" i="1"/>
  <c r="AO54" i="1"/>
  <c r="AT18" i="1"/>
</calcChain>
</file>

<file path=xl/sharedStrings.xml><?xml version="1.0" encoding="utf-8"?>
<sst xmlns="http://schemas.openxmlformats.org/spreadsheetml/2006/main" count="803" uniqueCount="50">
  <si>
    <t>Strain</t>
  </si>
  <si>
    <t>Gene repressed</t>
  </si>
  <si>
    <t>Anti-serum</t>
  </si>
  <si>
    <t>BY4741</t>
  </si>
  <si>
    <t>None</t>
  </si>
  <si>
    <t>Raw Western values (3 independent experiments)</t>
  </si>
  <si>
    <t>Exp 1</t>
  </si>
  <si>
    <t>Exp 2</t>
  </si>
  <si>
    <t>Average</t>
  </si>
  <si>
    <t>uS4/uL4</t>
  </si>
  <si>
    <t>uL18/uL4</t>
  </si>
  <si>
    <t>uL5/uL4</t>
  </si>
  <si>
    <t>Protein nomalized to t=0</t>
  </si>
  <si>
    <t>anti uS4/S9</t>
  </si>
  <si>
    <t>Hours after shift</t>
  </si>
  <si>
    <t>anti uL4/L4</t>
  </si>
  <si>
    <t>anti uL5/L11</t>
  </si>
  <si>
    <t>anti uL18/L5</t>
  </si>
  <si>
    <t>St error of the mean</t>
  </si>
  <si>
    <t>Normalized to t=0</t>
  </si>
  <si>
    <t>JWY8402</t>
  </si>
  <si>
    <t>uL4/L4</t>
  </si>
  <si>
    <t>nd</t>
  </si>
  <si>
    <t>uL18/L5</t>
  </si>
  <si>
    <t>Y1090</t>
  </si>
  <si>
    <t>eL40/L40</t>
  </si>
  <si>
    <t>Y1101</t>
  </si>
  <si>
    <t>uS4/S9</t>
  </si>
  <si>
    <t>Y259</t>
  </si>
  <si>
    <t>uS11/S14</t>
  </si>
  <si>
    <t>Y399</t>
  </si>
  <si>
    <t>uS10/S20</t>
  </si>
  <si>
    <t>Y1198</t>
  </si>
  <si>
    <t>Exp 3</t>
  </si>
  <si>
    <t>Avg</t>
  </si>
  <si>
    <t>Std-error</t>
  </si>
  <si>
    <t>Supplementary Table 1. Quantification of Western blots</t>
  </si>
  <si>
    <t>Source data for Figure 3A-D: Quantification of Western blots</t>
  </si>
  <si>
    <t>Raw 18S/25S ratio</t>
  </si>
  <si>
    <t>Average raw ratio</t>
  </si>
  <si>
    <t>Standard error</t>
  </si>
  <si>
    <t>Ratio normalized to t=0</t>
  </si>
  <si>
    <t>Average normalized ratio</t>
  </si>
  <si>
    <t>Time</t>
  </si>
  <si>
    <t>25S</t>
  </si>
  <si>
    <t>18S</t>
  </si>
  <si>
    <t>Exp2</t>
  </si>
  <si>
    <t>Exp3</t>
  </si>
  <si>
    <t>JW8402</t>
  </si>
  <si>
    <t>Source data for Fig 3J: Quantification of 18S/25S rRNA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</si>
</sst>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Calibri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  <font>
      <b/>
      <sz val="13"/>
      <color theme="1"/>
      <name val="Arial"/>
      <family val="2"/>
    </font>
    <font>
      <sz val="8"/>
      <name val="Arial"/>
      <family val="2"/>
    </font>
    <font>
      <b/>
      <sz val="13"/>
      <color theme="1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1" fontId="0" fillId="2" borderId="1" xfId="0" applyNumberFormat="1" applyFill="1" applyBorder="1"/>
    <xf numFmtId="1" fontId="0" fillId="3" borderId="1" xfId="0" applyNumberFormat="1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1" fontId="3" fillId="2" borderId="1" xfId="0" applyNumberFormat="1" applyFont="1" applyFill="1" applyBorder="1"/>
    <xf numFmtId="164" fontId="0" fillId="3" borderId="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2" fontId="0" fillId="0" borderId="5" xfId="0" applyNumberFormat="1" applyFill="1" applyBorder="1"/>
    <xf numFmtId="2" fontId="0" fillId="0" borderId="1" xfId="0" applyNumberFormat="1" applyFill="1" applyBorder="1"/>
    <xf numFmtId="165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165" fontId="0" fillId="0" borderId="9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2" fontId="0" fillId="0" borderId="5" xfId="0" applyNumberFormat="1" applyBorder="1"/>
    <xf numFmtId="165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65" fontId="0" fillId="0" borderId="9" xfId="0" applyNumberFormat="1" applyBorder="1"/>
    <xf numFmtId="164" fontId="0" fillId="0" borderId="1" xfId="0" applyNumberFormat="1" applyBorder="1"/>
    <xf numFmtId="0" fontId="5" fillId="0" borderId="19" xfId="0" applyFont="1" applyFill="1" applyBorder="1"/>
    <xf numFmtId="165" fontId="5" fillId="0" borderId="20" xfId="0" applyNumberFormat="1" applyFont="1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Fill="1" applyBorder="1"/>
    <xf numFmtId="2" fontId="0" fillId="0" borderId="21" xfId="0" applyNumberFormat="1" applyFill="1" applyBorder="1"/>
    <xf numFmtId="2" fontId="0" fillId="0" borderId="22" xfId="0" applyNumberFormat="1" applyFill="1" applyBorder="1"/>
    <xf numFmtId="0" fontId="6" fillId="0" borderId="13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2" fontId="0" fillId="2" borderId="6" xfId="0" applyNumberFormat="1" applyFill="1" applyBorder="1"/>
    <xf numFmtId="0" fontId="0" fillId="0" borderId="23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2" fontId="0" fillId="3" borderId="6" xfId="0" applyNumberFormat="1" applyFill="1" applyBorder="1"/>
    <xf numFmtId="0" fontId="0" fillId="0" borderId="2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/>
    <xf numFmtId="0" fontId="0" fillId="2" borderId="23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1" fontId="0" fillId="2" borderId="8" xfId="0" applyNumberFormat="1" applyFill="1" applyBorder="1"/>
    <xf numFmtId="2" fontId="0" fillId="2" borderId="8" xfId="0" applyNumberFormat="1" applyFill="1" applyBorder="1"/>
    <xf numFmtId="165" fontId="0" fillId="0" borderId="0" xfId="0" applyNumberFormat="1"/>
    <xf numFmtId="0" fontId="0" fillId="2" borderId="6" xfId="0" applyFill="1" applyBorder="1" applyAlignment="1">
      <alignment wrapText="1"/>
    </xf>
    <xf numFmtId="2" fontId="0" fillId="0" borderId="24" xfId="0" applyNumberFormat="1" applyFill="1" applyBorder="1"/>
    <xf numFmtId="0" fontId="0" fillId="3" borderId="6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0" fillId="3" borderId="7" xfId="0" applyFill="1" applyBorder="1"/>
    <xf numFmtId="0" fontId="0" fillId="3" borderId="8" xfId="0" applyFill="1" applyBorder="1"/>
    <xf numFmtId="1" fontId="0" fillId="3" borderId="8" xfId="0" applyNumberFormat="1" applyFill="1" applyBorder="1"/>
    <xf numFmtId="2" fontId="0" fillId="3" borderId="8" xfId="0" applyNumberFormat="1" applyFill="1" applyBorder="1"/>
    <xf numFmtId="2" fontId="0" fillId="3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/>
    <xf numFmtId="1" fontId="9" fillId="0" borderId="1" xfId="0" applyNumberFormat="1" applyFont="1" applyBorder="1"/>
    <xf numFmtId="1" fontId="0" fillId="4" borderId="1" xfId="0" applyNumberFormat="1" applyFill="1" applyBorder="1"/>
    <xf numFmtId="2" fontId="0" fillId="0" borderId="6" xfId="0" applyNumberFormat="1" applyBorder="1"/>
    <xf numFmtId="1" fontId="0" fillId="0" borderId="1" xfId="0" applyNumberFormat="1" applyBorder="1"/>
    <xf numFmtId="2" fontId="0" fillId="4" borderId="1" xfId="0" applyNumberFormat="1" applyFill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2" fontId="0" fillId="4" borderId="8" xfId="0" applyNumberFormat="1" applyFill="1" applyBorder="1"/>
    <xf numFmtId="2" fontId="0" fillId="0" borderId="9" xfId="0" applyNumberFormat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1" xfId="0" applyFill="1" applyBorder="1" applyAlignment="1">
      <alignment horizontal="center" wrapText="1"/>
    </xf>
    <xf numFmtId="0" fontId="8" fillId="0" borderId="25" xfId="0" applyFont="1" applyBorder="1"/>
  </cellXfs>
  <cellStyles count="2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0"/>
  <sheetViews>
    <sheetView topLeftCell="F1" workbookViewId="0">
      <selection activeCell="Q2" sqref="Q2:AT66"/>
    </sheetView>
  </sheetViews>
  <sheetFormatPr baseColWidth="10" defaultRowHeight="14" x14ac:dyDescent="0.15"/>
  <cols>
    <col min="1" max="1" width="7.5" customWidth="1"/>
    <col min="2" max="2" width="8.1640625" bestFit="1" customWidth="1"/>
    <col min="3" max="3" width="8.83203125" style="1" bestFit="1" customWidth="1"/>
    <col min="4" max="4" width="9.5" style="1" customWidth="1"/>
    <col min="5" max="5" width="7.1640625" customWidth="1"/>
    <col min="6" max="6" width="6" customWidth="1"/>
    <col min="7" max="7" width="5.83203125" customWidth="1"/>
    <col min="8" max="8" width="7.1640625" customWidth="1"/>
    <col min="9" max="10" width="5.1640625" bestFit="1" customWidth="1"/>
    <col min="11" max="11" width="5" bestFit="1" customWidth="1"/>
    <col min="12" max="12" width="6.83203125" customWidth="1"/>
    <col min="13" max="13" width="6.5" customWidth="1"/>
    <col min="14" max="14" width="6.33203125" customWidth="1"/>
    <col min="15" max="15" width="8.5" customWidth="1"/>
    <col min="16" max="16" width="8.83203125" bestFit="1" customWidth="1"/>
    <col min="17" max="31" width="5.33203125" customWidth="1"/>
    <col min="32" max="32" width="6.5" bestFit="1" customWidth="1"/>
    <col min="33" max="35" width="5.5" bestFit="1" customWidth="1"/>
    <col min="36" max="36" width="5.5" customWidth="1"/>
    <col min="37" max="39" width="6.33203125" bestFit="1" customWidth="1"/>
    <col min="40" max="40" width="5.5" bestFit="1" customWidth="1"/>
    <col min="41" max="41" width="5" customWidth="1"/>
    <col min="42" max="44" width="6.33203125" bestFit="1" customWidth="1"/>
    <col min="45" max="45" width="5.5" bestFit="1" customWidth="1"/>
    <col min="46" max="46" width="5.5" customWidth="1"/>
  </cols>
  <sheetData>
    <row r="1" spans="1:46" ht="26" customHeight="1" thickBot="1" x14ac:dyDescent="0.25">
      <c r="A1" s="56" t="s">
        <v>36</v>
      </c>
      <c r="B1" s="57"/>
      <c r="C1" s="58"/>
      <c r="D1" s="58"/>
      <c r="E1" s="57"/>
      <c r="F1" s="57"/>
      <c r="G1" s="57"/>
      <c r="H1" s="57"/>
      <c r="I1" s="57"/>
      <c r="J1" s="57"/>
      <c r="K1" s="57"/>
      <c r="L1" s="57"/>
      <c r="M1" s="57"/>
      <c r="P1" s="1"/>
      <c r="AF1" s="122" t="s">
        <v>19</v>
      </c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</row>
    <row r="2" spans="1:46" ht="26" customHeight="1" thickBot="1" x14ac:dyDescent="0.2">
      <c r="A2" s="60"/>
      <c r="B2" s="3"/>
      <c r="C2" s="49"/>
      <c r="D2" s="49"/>
      <c r="E2" s="120" t="s">
        <v>5</v>
      </c>
      <c r="F2" s="120"/>
      <c r="G2" s="120"/>
      <c r="H2" s="3"/>
      <c r="I2" s="120" t="s">
        <v>12</v>
      </c>
      <c r="J2" s="120"/>
      <c r="K2" s="120"/>
      <c r="L2" s="3"/>
      <c r="M2" s="3"/>
      <c r="N2" s="3"/>
      <c r="O2" s="3"/>
      <c r="P2" s="20"/>
      <c r="Q2" s="114" t="s">
        <v>9</v>
      </c>
      <c r="R2" s="114"/>
      <c r="S2" s="114"/>
      <c r="T2" s="114"/>
      <c r="U2" s="115"/>
      <c r="V2" s="116" t="s">
        <v>11</v>
      </c>
      <c r="W2" s="114"/>
      <c r="X2" s="114"/>
      <c r="Y2" s="114"/>
      <c r="Z2" s="115"/>
      <c r="AA2" s="117" t="s">
        <v>10</v>
      </c>
      <c r="AB2" s="118"/>
      <c r="AC2" s="118"/>
      <c r="AD2" s="118"/>
      <c r="AE2" s="119"/>
      <c r="AF2" s="126" t="s">
        <v>9</v>
      </c>
      <c r="AG2" s="127"/>
      <c r="AH2" s="127"/>
      <c r="AI2" s="127"/>
      <c r="AJ2" s="128"/>
      <c r="AK2" s="126" t="s">
        <v>11</v>
      </c>
      <c r="AL2" s="127"/>
      <c r="AM2" s="127"/>
      <c r="AN2" s="127"/>
      <c r="AO2" s="128"/>
      <c r="AP2" s="126" t="s">
        <v>10</v>
      </c>
      <c r="AQ2" s="127"/>
      <c r="AR2" s="127"/>
      <c r="AS2" s="127"/>
      <c r="AT2" s="128"/>
    </row>
    <row r="3" spans="1:46" ht="60" x14ac:dyDescent="0.15">
      <c r="A3" s="61" t="s">
        <v>0</v>
      </c>
      <c r="B3" s="48" t="s">
        <v>1</v>
      </c>
      <c r="C3" s="48" t="s">
        <v>14</v>
      </c>
      <c r="D3" s="48" t="s">
        <v>2</v>
      </c>
      <c r="E3" s="48" t="s">
        <v>6</v>
      </c>
      <c r="F3" s="48" t="s">
        <v>7</v>
      </c>
      <c r="G3" s="48" t="s">
        <v>33</v>
      </c>
      <c r="H3" s="49" t="s">
        <v>8</v>
      </c>
      <c r="I3" s="48" t="s">
        <v>6</v>
      </c>
      <c r="J3" s="48" t="s">
        <v>7</v>
      </c>
      <c r="K3" s="48" t="s">
        <v>33</v>
      </c>
      <c r="L3" s="49" t="s">
        <v>8</v>
      </c>
      <c r="M3" s="5" t="s">
        <v>18</v>
      </c>
      <c r="N3" s="20" t="s">
        <v>0</v>
      </c>
      <c r="O3" s="19" t="s">
        <v>1</v>
      </c>
      <c r="P3" s="19" t="s">
        <v>14</v>
      </c>
      <c r="Q3" s="52" t="s">
        <v>6</v>
      </c>
      <c r="R3" s="22" t="s">
        <v>7</v>
      </c>
      <c r="S3" s="22" t="s">
        <v>33</v>
      </c>
      <c r="T3" s="22" t="s">
        <v>34</v>
      </c>
      <c r="U3" s="23" t="s">
        <v>35</v>
      </c>
      <c r="V3" s="21" t="s">
        <v>6</v>
      </c>
      <c r="W3" s="22" t="s">
        <v>7</v>
      </c>
      <c r="X3" s="22" t="s">
        <v>33</v>
      </c>
      <c r="Y3" s="22" t="s">
        <v>34</v>
      </c>
      <c r="Z3" s="23" t="s">
        <v>35</v>
      </c>
      <c r="AA3" s="24" t="s">
        <v>6</v>
      </c>
      <c r="AB3" s="25" t="s">
        <v>7</v>
      </c>
      <c r="AC3" s="25" t="s">
        <v>33</v>
      </c>
      <c r="AD3" s="25" t="s">
        <v>34</v>
      </c>
      <c r="AE3" s="26" t="s">
        <v>35</v>
      </c>
      <c r="AF3" s="24" t="s">
        <v>6</v>
      </c>
      <c r="AG3" s="25" t="s">
        <v>7</v>
      </c>
      <c r="AH3" s="25" t="s">
        <v>33</v>
      </c>
      <c r="AI3" s="25" t="s">
        <v>34</v>
      </c>
      <c r="AJ3" s="26" t="s">
        <v>35</v>
      </c>
      <c r="AK3" s="24" t="s">
        <v>6</v>
      </c>
      <c r="AL3" s="25" t="s">
        <v>7</v>
      </c>
      <c r="AM3" s="25" t="s">
        <v>33</v>
      </c>
      <c r="AN3" s="25" t="s">
        <v>34</v>
      </c>
      <c r="AO3" s="26" t="s">
        <v>35</v>
      </c>
      <c r="AP3" s="24" t="s">
        <v>6</v>
      </c>
      <c r="AQ3" s="25" t="s">
        <v>7</v>
      </c>
      <c r="AR3" s="25" t="s">
        <v>33</v>
      </c>
      <c r="AS3" s="25" t="s">
        <v>34</v>
      </c>
      <c r="AT3" s="26" t="s">
        <v>35</v>
      </c>
    </row>
    <row r="4" spans="1:46" x14ac:dyDescent="0.15">
      <c r="A4" s="60"/>
      <c r="B4" s="3"/>
      <c r="C4" s="49"/>
      <c r="D4" s="4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0"/>
      <c r="Q4" s="53"/>
      <c r="R4" s="28"/>
      <c r="S4" s="28"/>
      <c r="T4" s="28"/>
      <c r="U4" s="29"/>
      <c r="V4" s="27"/>
      <c r="W4" s="28"/>
      <c r="X4" s="28"/>
      <c r="Y4" s="28"/>
      <c r="Z4" s="29"/>
      <c r="AA4" s="27"/>
      <c r="AB4" s="28"/>
      <c r="AC4" s="28"/>
      <c r="AD4" s="28"/>
      <c r="AE4" s="29"/>
      <c r="AF4" s="38"/>
      <c r="AG4" s="36"/>
      <c r="AH4" s="36"/>
      <c r="AI4" s="36"/>
      <c r="AJ4" s="39"/>
      <c r="AK4" s="38"/>
      <c r="AL4" s="36"/>
      <c r="AM4" s="36"/>
      <c r="AN4" s="36"/>
      <c r="AO4" s="39"/>
      <c r="AP4" s="38"/>
      <c r="AQ4" s="36"/>
      <c r="AR4" s="36"/>
      <c r="AS4" s="36"/>
      <c r="AT4" s="39"/>
    </row>
    <row r="5" spans="1:46" x14ac:dyDescent="0.15">
      <c r="A5" s="60" t="s">
        <v>3</v>
      </c>
      <c r="B5" s="49" t="s">
        <v>4</v>
      </c>
      <c r="C5" s="49">
        <v>0</v>
      </c>
      <c r="D5" s="49" t="s">
        <v>13</v>
      </c>
      <c r="E5" s="7">
        <v>6936.1459999999997</v>
      </c>
      <c r="F5" s="7">
        <v>7919.1670000000004</v>
      </c>
      <c r="G5" s="7">
        <v>6043.4390000000003</v>
      </c>
      <c r="H5" s="7">
        <f>AVERAGE(E5:G5)</f>
        <v>6966.2506666666668</v>
      </c>
      <c r="I5" s="3">
        <f>E5/E$5</f>
        <v>1</v>
      </c>
      <c r="J5" s="3">
        <f t="shared" ref="J5:J9" si="0">F5/F$5</f>
        <v>1</v>
      </c>
      <c r="K5" s="3">
        <f t="shared" ref="K5:K9" si="1">G5/G$5</f>
        <v>1</v>
      </c>
      <c r="L5" s="3">
        <f>AVERAGE(I5:K5)</f>
        <v>1</v>
      </c>
      <c r="M5" s="3">
        <f>STDEV(I5:K5)/1.73</f>
        <v>0</v>
      </c>
      <c r="N5" s="3" t="s">
        <v>3</v>
      </c>
      <c r="O5" s="20" t="s">
        <v>4</v>
      </c>
      <c r="P5" s="20">
        <v>0</v>
      </c>
      <c r="Q5" s="54">
        <f t="shared" ref="Q5:S9" si="2">E5/E11</f>
        <v>1.2515914780251616</v>
      </c>
      <c r="R5" s="31">
        <f t="shared" si="2"/>
        <v>1.1521390941110043</v>
      </c>
      <c r="S5" s="31">
        <f t="shared" si="2"/>
        <v>1.029416904853562</v>
      </c>
      <c r="T5" s="31">
        <f>AVERAGE(Q5:S5)</f>
        <v>1.1443824923299093</v>
      </c>
      <c r="U5" s="32">
        <f>STDEV(Q5:S5)/1.73</f>
        <v>6.4329596098585282E-2</v>
      </c>
      <c r="V5" s="30">
        <f t="shared" ref="V5:X9" si="3">E17/E11</f>
        <v>0.20007178094145631</v>
      </c>
      <c r="W5" s="31">
        <f t="shared" si="3"/>
        <v>0.16785900873317275</v>
      </c>
      <c r="X5" s="31">
        <f t="shared" si="3"/>
        <v>0.18484620337470234</v>
      </c>
      <c r="Y5" s="31">
        <f>AVERAGE(V5:X5)</f>
        <v>0.18425899768311046</v>
      </c>
      <c r="Z5" s="32">
        <f>STDEV(V5:X5)/1.73</f>
        <v>9.3146891450966718E-3</v>
      </c>
      <c r="AA5" s="30">
        <f t="shared" ref="AA5:AC9" si="4">E23/E11</f>
        <v>0.46159277542327393</v>
      </c>
      <c r="AB5" s="31">
        <f t="shared" si="4"/>
        <v>0.45768316828514133</v>
      </c>
      <c r="AC5" s="31">
        <f t="shared" si="4"/>
        <v>0.46069473354296053</v>
      </c>
      <c r="AD5" s="31">
        <f>AVERAGE(AA5:AC5)</f>
        <v>0.45999022575045861</v>
      </c>
      <c r="AE5" s="32">
        <f>STDEV(AA5:AC5)/1.73</f>
        <v>1.1837023259532245E-3</v>
      </c>
      <c r="AF5" s="38">
        <f t="shared" ref="AF5:AH9" si="5">Q5/Q$5</f>
        <v>1</v>
      </c>
      <c r="AG5" s="36">
        <f t="shared" si="5"/>
        <v>1</v>
      </c>
      <c r="AH5" s="36">
        <f t="shared" si="5"/>
        <v>1</v>
      </c>
      <c r="AI5" s="36">
        <f>AVERAGE(AF5:AH5)</f>
        <v>1</v>
      </c>
      <c r="AJ5" s="39">
        <f>STDEV(AF4:AH5)/SQRT(3)</f>
        <v>0</v>
      </c>
      <c r="AK5" s="38">
        <f t="shared" ref="AK5:AM9" si="6">V5/V$5</f>
        <v>1</v>
      </c>
      <c r="AL5" s="36">
        <f t="shared" si="6"/>
        <v>1</v>
      </c>
      <c r="AM5" s="36">
        <f t="shared" si="6"/>
        <v>1</v>
      </c>
      <c r="AN5" s="36">
        <f>AVERAGE(AK5:AM5)</f>
        <v>1</v>
      </c>
      <c r="AO5" s="39">
        <f>STDEV(AK4:AM5)/SQRT(3)</f>
        <v>0</v>
      </c>
      <c r="AP5" s="38">
        <f t="shared" ref="AP5:AR9" si="7">AA5/AA$5</f>
        <v>1</v>
      </c>
      <c r="AQ5" s="36">
        <f t="shared" si="7"/>
        <v>1</v>
      </c>
      <c r="AR5" s="36">
        <f t="shared" si="7"/>
        <v>1</v>
      </c>
      <c r="AS5" s="36">
        <f>AVERAGE(AP5:AR5)</f>
        <v>1</v>
      </c>
      <c r="AT5" s="39">
        <f>STDEV(AP4:AR5)/SQRT(3)</f>
        <v>0</v>
      </c>
    </row>
    <row r="6" spans="1:46" x14ac:dyDescent="0.15">
      <c r="A6" s="60"/>
      <c r="B6" s="3"/>
      <c r="C6" s="49">
        <v>1</v>
      </c>
      <c r="D6" s="49"/>
      <c r="E6" s="7">
        <v>6575.6809999999996</v>
      </c>
      <c r="F6" s="7">
        <v>7012.7820000000002</v>
      </c>
      <c r="G6" s="7">
        <v>7018.4889999999996</v>
      </c>
      <c r="H6" s="7">
        <f t="shared" ref="H6:H9" si="8">AVERAGE(E6:G6)</f>
        <v>6868.9839999999995</v>
      </c>
      <c r="I6" s="9">
        <f t="shared" ref="I6:I9" si="9">E6/E$5</f>
        <v>0.94803093821842843</v>
      </c>
      <c r="J6" s="9">
        <f t="shared" si="0"/>
        <v>0.88554541153128852</v>
      </c>
      <c r="K6" s="9">
        <f t="shared" si="1"/>
        <v>1.1613402567644018</v>
      </c>
      <c r="L6" s="9">
        <f t="shared" ref="L6:L9" si="10">AVERAGE(I6:K6)</f>
        <v>0.99830553550470624</v>
      </c>
      <c r="M6" s="9">
        <f t="shared" ref="M6:M9" si="11">STDEV(I6:K6)/1.73</f>
        <v>8.3588193174201825E-2</v>
      </c>
      <c r="N6" s="3"/>
      <c r="O6" s="3"/>
      <c r="P6" s="20">
        <v>1</v>
      </c>
      <c r="Q6" s="54">
        <f t="shared" si="2"/>
        <v>1.2099617286878803</v>
      </c>
      <c r="R6" s="31">
        <f t="shared" si="2"/>
        <v>1.1347835648198716</v>
      </c>
      <c r="S6" s="31">
        <f t="shared" si="2"/>
        <v>1.1407994304527362</v>
      </c>
      <c r="T6" s="31">
        <f t="shared" ref="T6:T9" si="12">AVERAGE(Q6:S6)</f>
        <v>1.1618482413201627</v>
      </c>
      <c r="U6" s="32">
        <f t="shared" ref="U6:U9" si="13">STDEV(Q6:S6)/1.73</f>
        <v>2.4147936986775934E-2</v>
      </c>
      <c r="V6" s="30">
        <f t="shared" si="3"/>
        <v>0.21640192256347685</v>
      </c>
      <c r="W6" s="31">
        <f t="shared" si="3"/>
        <v>0.21836759230536837</v>
      </c>
      <c r="X6" s="31">
        <f t="shared" si="3"/>
        <v>0.22456773979622105</v>
      </c>
      <c r="Y6" s="31">
        <f t="shared" ref="Y6:Y9" si="14">AVERAGE(V6:X6)</f>
        <v>0.2197790848883554</v>
      </c>
      <c r="Z6" s="32">
        <f t="shared" ref="Z6:Z9" si="15">STDEV(V6:X6)/1.73</f>
        <v>2.4635656583742809E-3</v>
      </c>
      <c r="AA6" s="30">
        <f t="shared" si="4"/>
        <v>0.55699083965223695</v>
      </c>
      <c r="AB6" s="31">
        <f t="shared" si="4"/>
        <v>0.50555588727930056</v>
      </c>
      <c r="AC6" s="31">
        <f t="shared" si="4"/>
        <v>0.49088228625113878</v>
      </c>
      <c r="AD6" s="31">
        <f t="shared" ref="AD6:AD9" si="16">AVERAGE(AA6:AC6)</f>
        <v>0.51780967106089204</v>
      </c>
      <c r="AE6" s="32">
        <f t="shared" ref="AE6:AE9" si="17">STDEV(AA6:AC6)/1.73</f>
        <v>2.006706005627135E-2</v>
      </c>
      <c r="AF6" s="40">
        <f t="shared" si="5"/>
        <v>0.96673854842558749</v>
      </c>
      <c r="AG6" s="37">
        <f t="shared" si="5"/>
        <v>0.98493625519709982</v>
      </c>
      <c r="AH6" s="37">
        <f t="shared" si="5"/>
        <v>1.1081996274531929</v>
      </c>
      <c r="AI6" s="37">
        <f>AVERAGE(AF6:AH6)</f>
        <v>1.01995814369196</v>
      </c>
      <c r="AJ6" s="41">
        <f>STDEV(AF5:AH6)/SQRT(3)</f>
        <v>2.880151465911731E-2</v>
      </c>
      <c r="AK6" s="40">
        <f t="shared" si="6"/>
        <v>1.0816214138004747</v>
      </c>
      <c r="AL6" s="37">
        <f t="shared" si="6"/>
        <v>1.3008988552558631</v>
      </c>
      <c r="AM6" s="37">
        <f t="shared" si="6"/>
        <v>1.2148896525669994</v>
      </c>
      <c r="AN6" s="37">
        <f>AVERAGE(AK6:AM6)</f>
        <v>1.1991366405411124</v>
      </c>
      <c r="AO6" s="41">
        <f>STDEV(AK5:AM6)/SQRT(3)</f>
        <v>7.4787091870385985E-2</v>
      </c>
      <c r="AP6" s="40">
        <f t="shared" si="7"/>
        <v>1.2066714847117881</v>
      </c>
      <c r="AQ6" s="37">
        <f t="shared" si="7"/>
        <v>1.1045979452850101</v>
      </c>
      <c r="AR6" s="37">
        <f t="shared" si="7"/>
        <v>1.0655261510719294</v>
      </c>
      <c r="AS6" s="37">
        <f>AVERAGE(AP6:AR6)</f>
        <v>1.1255985270229092</v>
      </c>
      <c r="AT6" s="41">
        <f>STDEV(AP5:AR6)/SQRT(3)</f>
        <v>4.7808663259312781E-2</v>
      </c>
    </row>
    <row r="7" spans="1:46" x14ac:dyDescent="0.15">
      <c r="A7" s="60"/>
      <c r="B7" s="3"/>
      <c r="C7" s="49">
        <v>2</v>
      </c>
      <c r="D7" s="49"/>
      <c r="E7" s="7">
        <v>6178.8530000000001</v>
      </c>
      <c r="F7" s="7">
        <v>6198.61</v>
      </c>
      <c r="G7" s="7">
        <v>6146.8530000000001</v>
      </c>
      <c r="H7" s="7">
        <f t="shared" si="8"/>
        <v>6174.7719999999999</v>
      </c>
      <c r="I7" s="9">
        <f t="shared" si="9"/>
        <v>0.89081933973131477</v>
      </c>
      <c r="J7" s="9">
        <f t="shared" si="0"/>
        <v>0.78273510332589269</v>
      </c>
      <c r="K7" s="9">
        <f t="shared" si="1"/>
        <v>1.0171117802297664</v>
      </c>
      <c r="L7" s="9">
        <f t="shared" si="10"/>
        <v>0.89688874109565797</v>
      </c>
      <c r="M7" s="9">
        <f t="shared" si="11"/>
        <v>6.7807028211556791E-2</v>
      </c>
      <c r="N7" s="3"/>
      <c r="O7" s="3"/>
      <c r="P7" s="20">
        <v>2</v>
      </c>
      <c r="Q7" s="54">
        <f t="shared" si="2"/>
        <v>1.0187785183155311</v>
      </c>
      <c r="R7" s="31">
        <f t="shared" si="2"/>
        <v>0.96805574252938464</v>
      </c>
      <c r="S7" s="31">
        <f t="shared" si="2"/>
        <v>0.9949659701198762</v>
      </c>
      <c r="T7" s="31">
        <f t="shared" si="12"/>
        <v>0.99393341032159732</v>
      </c>
      <c r="U7" s="32">
        <f t="shared" si="13"/>
        <v>1.4668871563001524E-2</v>
      </c>
      <c r="V7" s="30">
        <f t="shared" si="3"/>
        <v>0.20691654786954972</v>
      </c>
      <c r="W7" s="31">
        <f t="shared" si="3"/>
        <v>0.19672305242072888</v>
      </c>
      <c r="X7" s="31">
        <f t="shared" si="3"/>
        <v>0.21820528579612047</v>
      </c>
      <c r="Y7" s="31">
        <f t="shared" si="14"/>
        <v>0.20728162869546632</v>
      </c>
      <c r="Z7" s="32">
        <f t="shared" si="15"/>
        <v>6.2114271489219315E-3</v>
      </c>
      <c r="AA7" s="30">
        <f t="shared" si="4"/>
        <v>0.47810175892280937</v>
      </c>
      <c r="AB7" s="31">
        <f t="shared" si="4"/>
        <v>0.42099081171560138</v>
      </c>
      <c r="AC7" s="31">
        <f t="shared" si="4"/>
        <v>0.47362840086352226</v>
      </c>
      <c r="AD7" s="31">
        <f t="shared" si="16"/>
        <v>0.45757365716731102</v>
      </c>
      <c r="AE7" s="32">
        <f t="shared" si="17"/>
        <v>1.8358686980479627E-2</v>
      </c>
      <c r="AF7" s="40">
        <f t="shared" si="5"/>
        <v>0.81398646139954778</v>
      </c>
      <c r="AG7" s="37">
        <f t="shared" si="5"/>
        <v>0.84022471546835298</v>
      </c>
      <c r="AH7" s="37">
        <f t="shared" si="5"/>
        <v>0.96653354479486953</v>
      </c>
      <c r="AI7" s="37">
        <f t="shared" ref="AI7:AI9" si="18">AVERAGE(AF7:AH7)</f>
        <v>0.87358157388759017</v>
      </c>
      <c r="AJ7" s="41">
        <f t="shared" ref="AJ7:AJ9" si="19">STDEV(AF6:AH7)/SQRT(3)</f>
        <v>6.1800158610151881E-2</v>
      </c>
      <c r="AK7" s="40">
        <f t="shared" si="6"/>
        <v>1.0342115559519924</v>
      </c>
      <c r="AL7" s="37">
        <f t="shared" si="6"/>
        <v>1.1719540935299944</v>
      </c>
      <c r="AM7" s="37">
        <f t="shared" si="6"/>
        <v>1.1804693946231388</v>
      </c>
      <c r="AN7" s="37">
        <f t="shared" ref="AN7:AN9" si="20">AVERAGE(AK7:AM7)</f>
        <v>1.1288783480350419</v>
      </c>
      <c r="AO7" s="41">
        <f t="shared" ref="AO7:AO9" si="21">STDEV(AK6:AM7)/SQRT(3)</f>
        <v>5.4952605766267079E-2</v>
      </c>
      <c r="AP7" s="40">
        <f t="shared" si="7"/>
        <v>1.0357652553907435</v>
      </c>
      <c r="AQ7" s="37">
        <f t="shared" si="7"/>
        <v>0.91983022511616541</v>
      </c>
      <c r="AR7" s="37">
        <f t="shared" si="7"/>
        <v>1.0280742677935468</v>
      </c>
      <c r="AS7" s="37">
        <f t="shared" ref="AS7:AS9" si="22">AVERAGE(AP7:AR7)</f>
        <v>0.99455658276681858</v>
      </c>
      <c r="AT7" s="41">
        <f t="shared" ref="AT7:AT9" si="23">STDEV(AP6:AR7)/SQRT(3)</f>
        <v>5.4641952394647246E-2</v>
      </c>
    </row>
    <row r="8" spans="1:46" x14ac:dyDescent="0.15">
      <c r="A8" s="60"/>
      <c r="B8" s="3"/>
      <c r="C8" s="49">
        <v>4</v>
      </c>
      <c r="D8" s="49"/>
      <c r="E8" s="7">
        <v>5654.6809999999996</v>
      </c>
      <c r="F8" s="7">
        <v>6225.0950000000003</v>
      </c>
      <c r="G8" s="7">
        <v>6742.61</v>
      </c>
      <c r="H8" s="7">
        <f t="shared" si="8"/>
        <v>6207.4619999999995</v>
      </c>
      <c r="I8" s="9">
        <f t="shared" si="9"/>
        <v>0.81524826611204548</v>
      </c>
      <c r="J8" s="9">
        <f t="shared" si="0"/>
        <v>0.78607952073747145</v>
      </c>
      <c r="K8" s="9">
        <f t="shared" si="1"/>
        <v>1.1156909170424323</v>
      </c>
      <c r="L8" s="9">
        <f t="shared" si="10"/>
        <v>0.90567290129731648</v>
      </c>
      <c r="M8" s="9">
        <f t="shared" si="11"/>
        <v>0.10547094447085696</v>
      </c>
      <c r="N8" s="3"/>
      <c r="O8" s="3"/>
      <c r="P8" s="20">
        <v>4</v>
      </c>
      <c r="Q8" s="54">
        <f t="shared" si="2"/>
        <v>1.0189460782237947</v>
      </c>
      <c r="R8" s="31">
        <f t="shared" si="2"/>
        <v>1.1447707394811886</v>
      </c>
      <c r="S8" s="31">
        <f t="shared" si="2"/>
        <v>1.1685278176138505</v>
      </c>
      <c r="T8" s="31">
        <f t="shared" si="12"/>
        <v>1.1107482117729446</v>
      </c>
      <c r="U8" s="32">
        <f t="shared" si="13"/>
        <v>4.6465588503675728E-2</v>
      </c>
      <c r="V8" s="30">
        <f t="shared" si="3"/>
        <v>0.22561549707101797</v>
      </c>
      <c r="W8" s="31">
        <f t="shared" si="3"/>
        <v>0.22791256034320898</v>
      </c>
      <c r="X8" s="31">
        <f t="shared" si="3"/>
        <v>0.23545178439128794</v>
      </c>
      <c r="Y8" s="31">
        <f t="shared" si="14"/>
        <v>0.22965994726850494</v>
      </c>
      <c r="Z8" s="32">
        <f t="shared" si="15"/>
        <v>2.9743890966204573E-3</v>
      </c>
      <c r="AA8" s="30">
        <f t="shared" si="4"/>
        <v>0.56182720762931848</v>
      </c>
      <c r="AB8" s="31">
        <f t="shared" si="4"/>
        <v>0.60870052941850394</v>
      </c>
      <c r="AC8" s="31">
        <f t="shared" si="4"/>
        <v>0.50535434367241894</v>
      </c>
      <c r="AD8" s="31">
        <f t="shared" si="16"/>
        <v>0.55862736024008042</v>
      </c>
      <c r="AE8" s="32">
        <f t="shared" si="17"/>
        <v>2.991176056243593E-2</v>
      </c>
      <c r="AF8" s="40">
        <f t="shared" si="5"/>
        <v>0.81412033887570956</v>
      </c>
      <c r="AG8" s="37">
        <f t="shared" si="5"/>
        <v>0.99360463101419083</v>
      </c>
      <c r="AH8" s="37">
        <f t="shared" si="5"/>
        <v>1.1351356404819071</v>
      </c>
      <c r="AI8" s="37">
        <f t="shared" si="18"/>
        <v>0.98095353679060249</v>
      </c>
      <c r="AJ8" s="41">
        <f t="shared" si="19"/>
        <v>7.4100346903514719E-2</v>
      </c>
      <c r="AK8" s="40">
        <f t="shared" si="6"/>
        <v>1.127672758293865</v>
      </c>
      <c r="AL8" s="37">
        <f t="shared" si="6"/>
        <v>1.3577618625491636</v>
      </c>
      <c r="AM8" s="37">
        <f t="shared" si="6"/>
        <v>1.2737712762972084</v>
      </c>
      <c r="AN8" s="37">
        <f t="shared" si="20"/>
        <v>1.253068632380079</v>
      </c>
      <c r="AO8" s="41">
        <f t="shared" si="21"/>
        <v>6.5180362429231822E-2</v>
      </c>
      <c r="AP8" s="40">
        <f t="shared" si="7"/>
        <v>1.2171490489948225</v>
      </c>
      <c r="AQ8" s="37">
        <f t="shared" si="7"/>
        <v>1.3299604870749304</v>
      </c>
      <c r="AR8" s="37">
        <f t="shared" si="7"/>
        <v>1.096939701884597</v>
      </c>
      <c r="AS8" s="37">
        <f t="shared" si="22"/>
        <v>1.2146830793181167</v>
      </c>
      <c r="AT8" s="41">
        <f t="shared" si="23"/>
        <v>8.4950022498589586E-2</v>
      </c>
    </row>
    <row r="9" spans="1:46" ht="15" thickBot="1" x14ac:dyDescent="0.2">
      <c r="A9" s="60"/>
      <c r="B9" s="3"/>
      <c r="C9" s="49">
        <v>8</v>
      </c>
      <c r="D9" s="49"/>
      <c r="E9" s="7">
        <v>6598.56</v>
      </c>
      <c r="F9" s="7">
        <v>7144.56</v>
      </c>
      <c r="G9" s="7">
        <v>5522.8530000000001</v>
      </c>
      <c r="H9" s="7">
        <f t="shared" si="8"/>
        <v>6421.9910000000009</v>
      </c>
      <c r="I9" s="9">
        <f t="shared" si="9"/>
        <v>0.95132945586785522</v>
      </c>
      <c r="J9" s="9">
        <f t="shared" si="0"/>
        <v>0.90218579807699473</v>
      </c>
      <c r="K9" s="9">
        <f t="shared" si="1"/>
        <v>0.91385931089897654</v>
      </c>
      <c r="L9" s="9">
        <f t="shared" si="10"/>
        <v>0.92245818828127535</v>
      </c>
      <c r="M9" s="9">
        <f t="shared" si="11"/>
        <v>1.4841318157857655E-2</v>
      </c>
      <c r="N9" s="3"/>
      <c r="O9" s="3"/>
      <c r="P9" s="20">
        <v>8</v>
      </c>
      <c r="Q9" s="55">
        <f t="shared" si="2"/>
        <v>1.0173839478208664</v>
      </c>
      <c r="R9" s="34">
        <f t="shared" si="2"/>
        <v>1.1078757527273722</v>
      </c>
      <c r="S9" s="34">
        <f t="shared" si="2"/>
        <v>1.0359776884646075</v>
      </c>
      <c r="T9" s="34">
        <f t="shared" si="12"/>
        <v>1.0537457963376153</v>
      </c>
      <c r="U9" s="35">
        <f t="shared" si="13"/>
        <v>2.7624802580558373E-2</v>
      </c>
      <c r="V9" s="33">
        <f t="shared" si="3"/>
        <v>0.20834788432780421</v>
      </c>
      <c r="W9" s="34">
        <f t="shared" si="3"/>
        <v>0.2084367491915653</v>
      </c>
      <c r="X9" s="34">
        <f t="shared" si="3"/>
        <v>0.21010141709313016</v>
      </c>
      <c r="Y9" s="34">
        <f t="shared" si="14"/>
        <v>0.20896201687083324</v>
      </c>
      <c r="Z9" s="35">
        <f t="shared" si="15"/>
        <v>5.7095341442210267E-4</v>
      </c>
      <c r="AA9" s="33">
        <f t="shared" si="4"/>
        <v>0.42222892403124296</v>
      </c>
      <c r="AB9" s="34">
        <f t="shared" si="4"/>
        <v>0.42111795501918003</v>
      </c>
      <c r="AC9" s="34">
        <f t="shared" si="4"/>
        <v>0.42228141001760627</v>
      </c>
      <c r="AD9" s="34">
        <f t="shared" si="16"/>
        <v>0.42187609635600976</v>
      </c>
      <c r="AE9" s="35">
        <f t="shared" si="17"/>
        <v>3.79823070723058E-4</v>
      </c>
      <c r="AF9" s="42">
        <f t="shared" si="5"/>
        <v>0.81287222363175382</v>
      </c>
      <c r="AG9" s="43">
        <f t="shared" si="5"/>
        <v>0.96158159929657971</v>
      </c>
      <c r="AH9" s="43">
        <f t="shared" si="5"/>
        <v>1.0063733008270142</v>
      </c>
      <c r="AI9" s="43">
        <f t="shared" si="18"/>
        <v>0.92694237458511586</v>
      </c>
      <c r="AJ9" s="44">
        <f t="shared" si="19"/>
        <v>7.1490065951012663E-2</v>
      </c>
      <c r="AK9" s="42">
        <f t="shared" si="6"/>
        <v>1.041365670597842</v>
      </c>
      <c r="AL9" s="43">
        <f t="shared" si="6"/>
        <v>1.2417370432759709</v>
      </c>
      <c r="AM9" s="43">
        <f t="shared" si="6"/>
        <v>1.1366282523381499</v>
      </c>
      <c r="AN9" s="43">
        <f t="shared" si="20"/>
        <v>1.1399103220706543</v>
      </c>
      <c r="AO9" s="44">
        <f t="shared" si="21"/>
        <v>6.6538762337663232E-2</v>
      </c>
      <c r="AP9" s="42">
        <f t="shared" si="7"/>
        <v>0.91472169087582689</v>
      </c>
      <c r="AQ9" s="43">
        <f t="shared" si="7"/>
        <v>0.92010802275520698</v>
      </c>
      <c r="AR9" s="43">
        <f t="shared" si="7"/>
        <v>0.91661870490696162</v>
      </c>
      <c r="AS9" s="43">
        <f t="shared" si="22"/>
        <v>0.91714947284599846</v>
      </c>
      <c r="AT9" s="44">
        <f t="shared" si="23"/>
        <v>0.1032675373331986</v>
      </c>
    </row>
    <row r="10" spans="1:46" ht="15" thickBot="1" x14ac:dyDescent="0.2">
      <c r="A10" s="60"/>
      <c r="B10" s="3"/>
      <c r="C10" s="49"/>
      <c r="D10" s="49"/>
      <c r="E10" s="3"/>
      <c r="F10" s="3"/>
      <c r="G10" s="3"/>
      <c r="H10" s="3"/>
      <c r="I10" s="3"/>
      <c r="J10" s="3"/>
      <c r="K10" s="3"/>
      <c r="L10" s="3"/>
      <c r="M10" s="3"/>
    </row>
    <row r="11" spans="1:46" ht="15" thickBot="1" x14ac:dyDescent="0.2">
      <c r="A11" s="60"/>
      <c r="B11" s="3"/>
      <c r="C11" s="49">
        <v>0</v>
      </c>
      <c r="D11" s="49" t="s">
        <v>15</v>
      </c>
      <c r="E11" s="7">
        <v>5541.8609999999999</v>
      </c>
      <c r="F11" s="7">
        <v>6873.4470000000001</v>
      </c>
      <c r="G11" s="7">
        <v>5870.74</v>
      </c>
      <c r="H11" s="7">
        <f>AVERAGE(E11:G11)</f>
        <v>6095.3493333333345</v>
      </c>
      <c r="I11" s="3">
        <f t="shared" ref="I11:K15" si="24">E11/E$11</f>
        <v>1</v>
      </c>
      <c r="J11" s="3">
        <f t="shared" si="24"/>
        <v>1</v>
      </c>
      <c r="K11" s="3">
        <f t="shared" si="24"/>
        <v>1</v>
      </c>
      <c r="L11" s="9">
        <f>AVERAGE(I11:K11)</f>
        <v>1</v>
      </c>
      <c r="M11" s="3">
        <f>STDEV(I11:K11)/1.73</f>
        <v>0</v>
      </c>
      <c r="N11" s="4"/>
      <c r="O11" s="4"/>
      <c r="P11" s="18"/>
      <c r="Q11" s="114" t="s">
        <v>9</v>
      </c>
      <c r="R11" s="114"/>
      <c r="S11" s="114"/>
      <c r="T11" s="114"/>
      <c r="U11" s="115"/>
      <c r="AA11" s="117" t="s">
        <v>10</v>
      </c>
      <c r="AB11" s="118"/>
      <c r="AC11" s="118"/>
      <c r="AD11" s="118"/>
      <c r="AE11" s="119"/>
      <c r="AF11" s="123" t="s">
        <v>9</v>
      </c>
      <c r="AG11" s="124"/>
      <c r="AH11" s="124"/>
      <c r="AI11" s="124"/>
      <c r="AJ11" s="125"/>
      <c r="AP11" s="123" t="s">
        <v>10</v>
      </c>
      <c r="AQ11" s="124"/>
      <c r="AR11" s="124"/>
      <c r="AS11" s="124"/>
      <c r="AT11" s="125"/>
    </row>
    <row r="12" spans="1:46" ht="45" x14ac:dyDescent="0.15">
      <c r="A12" s="60"/>
      <c r="B12" s="3"/>
      <c r="C12" s="49">
        <v>1</v>
      </c>
      <c r="D12" s="49"/>
      <c r="E12" s="7">
        <v>5434.6189999999997</v>
      </c>
      <c r="F12" s="7">
        <v>6179.8410000000003</v>
      </c>
      <c r="G12" s="7">
        <v>6152.2550000000001</v>
      </c>
      <c r="H12" s="7">
        <f t="shared" ref="H12:H15" si="25">AVERAGE(E12:G12)</f>
        <v>5922.2383333333337</v>
      </c>
      <c r="I12" s="9">
        <f t="shared" si="24"/>
        <v>0.98064873875400338</v>
      </c>
      <c r="J12" s="9">
        <f t="shared" si="24"/>
        <v>0.89908905968140884</v>
      </c>
      <c r="K12" s="9">
        <f t="shared" si="24"/>
        <v>1.0479522172673292</v>
      </c>
      <c r="L12" s="9">
        <f t="shared" ref="L12:L15" si="26">AVERAGE(I12:K12)</f>
        <v>0.97589667190091378</v>
      </c>
      <c r="M12" s="9">
        <f t="shared" ref="M12:M15" si="27">STDEV(I12:K12)/1.73</f>
        <v>4.3089748524767484E-2</v>
      </c>
      <c r="N12" s="18" t="s">
        <v>0</v>
      </c>
      <c r="O12" s="17" t="s">
        <v>1</v>
      </c>
      <c r="P12" s="17" t="s">
        <v>14</v>
      </c>
      <c r="Q12" s="52" t="s">
        <v>6</v>
      </c>
      <c r="R12" s="22" t="s">
        <v>7</v>
      </c>
      <c r="S12" s="22" t="s">
        <v>33</v>
      </c>
      <c r="T12" s="22" t="s">
        <v>34</v>
      </c>
      <c r="U12" s="23" t="s">
        <v>35</v>
      </c>
      <c r="AA12" s="24" t="s">
        <v>6</v>
      </c>
      <c r="AB12" s="25" t="s">
        <v>7</v>
      </c>
      <c r="AC12" s="25" t="s">
        <v>33</v>
      </c>
      <c r="AD12" s="25" t="s">
        <v>34</v>
      </c>
      <c r="AE12" s="26" t="s">
        <v>35</v>
      </c>
      <c r="AF12" s="24" t="s">
        <v>6</v>
      </c>
      <c r="AG12" s="25" t="s">
        <v>7</v>
      </c>
      <c r="AH12" s="25" t="s">
        <v>33</v>
      </c>
      <c r="AI12" s="25" t="s">
        <v>34</v>
      </c>
      <c r="AJ12" s="26" t="s">
        <v>35</v>
      </c>
      <c r="AP12" s="24" t="s">
        <v>6</v>
      </c>
      <c r="AQ12" s="25" t="s">
        <v>7</v>
      </c>
      <c r="AR12" s="25" t="s">
        <v>33</v>
      </c>
      <c r="AS12" s="25" t="s">
        <v>34</v>
      </c>
      <c r="AT12" s="26" t="s">
        <v>35</v>
      </c>
    </row>
    <row r="13" spans="1:46" x14ac:dyDescent="0.15">
      <c r="A13" s="60"/>
      <c r="B13" s="3"/>
      <c r="C13" s="49">
        <v>2</v>
      </c>
      <c r="D13" s="49"/>
      <c r="E13" s="7">
        <v>6064.9620000000004</v>
      </c>
      <c r="F13" s="7">
        <v>6403.1540000000005</v>
      </c>
      <c r="G13" s="7">
        <v>6177.9530000000004</v>
      </c>
      <c r="H13" s="7">
        <f t="shared" si="25"/>
        <v>6215.3563333333341</v>
      </c>
      <c r="I13" s="9">
        <f t="shared" si="24"/>
        <v>1.0943908553462458</v>
      </c>
      <c r="J13" s="9">
        <f t="shared" si="24"/>
        <v>0.93157828961218447</v>
      </c>
      <c r="K13" s="9">
        <f t="shared" si="24"/>
        <v>1.052329518936284</v>
      </c>
      <c r="L13" s="9">
        <f t="shared" si="26"/>
        <v>1.0260995546315714</v>
      </c>
      <c r="M13" s="9">
        <f t="shared" si="27"/>
        <v>4.8853305393038463E-2</v>
      </c>
      <c r="N13" s="4"/>
      <c r="O13" s="4"/>
      <c r="P13" s="18"/>
      <c r="Q13" s="53"/>
      <c r="R13" s="28"/>
      <c r="S13" s="28"/>
      <c r="T13" s="28"/>
      <c r="U13" s="29"/>
      <c r="AA13" s="27"/>
      <c r="AB13" s="28"/>
      <c r="AC13" s="28"/>
      <c r="AD13" s="28"/>
      <c r="AE13" s="29"/>
    </row>
    <row r="14" spans="1:46" x14ac:dyDescent="0.15">
      <c r="A14" s="60"/>
      <c r="B14" s="3"/>
      <c r="C14" s="49">
        <v>4</v>
      </c>
      <c r="D14" s="49"/>
      <c r="E14" s="7">
        <v>5549.5389999999998</v>
      </c>
      <c r="F14" s="7">
        <v>5437.8530000000001</v>
      </c>
      <c r="G14" s="7">
        <v>5770.1750000000002</v>
      </c>
      <c r="H14" s="7">
        <f t="shared" si="25"/>
        <v>5585.8556666666664</v>
      </c>
      <c r="I14" s="9">
        <f t="shared" si="24"/>
        <v>1.0013854551747148</v>
      </c>
      <c r="J14" s="9">
        <f t="shared" si="24"/>
        <v>0.79113914750488368</v>
      </c>
      <c r="K14" s="9">
        <f t="shared" si="24"/>
        <v>0.98287013221501895</v>
      </c>
      <c r="L14" s="9">
        <f t="shared" si="26"/>
        <v>0.9251315782982058</v>
      </c>
      <c r="M14" s="9">
        <f t="shared" si="27"/>
        <v>6.7288756225625745E-2</v>
      </c>
      <c r="N14" s="4" t="s">
        <v>20</v>
      </c>
      <c r="O14" s="18" t="s">
        <v>21</v>
      </c>
      <c r="P14" s="18">
        <v>0</v>
      </c>
      <c r="Q14" s="54">
        <f t="shared" ref="Q14:S18" si="28">E32/E38</f>
        <v>1.4457353458917692</v>
      </c>
      <c r="R14" s="31">
        <f t="shared" si="28"/>
        <v>1.4486345340909124</v>
      </c>
      <c r="S14" s="31">
        <f t="shared" si="28"/>
        <v>1.2293762697114938</v>
      </c>
      <c r="T14" s="31">
        <f>AVERAGE(Q14:S14)</f>
        <v>1.3745820498980585</v>
      </c>
      <c r="U14" s="32">
        <f>STDEV(Q14:S14)/1.73</f>
        <v>7.2693785650719045E-2</v>
      </c>
      <c r="AA14" s="30">
        <f t="shared" ref="AA14:AC18" si="29">E50/E38</f>
        <v>0.85818288234160534</v>
      </c>
      <c r="AB14" s="31">
        <f t="shared" si="29"/>
        <v>0.90221564104855634</v>
      </c>
      <c r="AC14" s="31">
        <f t="shared" si="29"/>
        <v>0.81563742833375963</v>
      </c>
      <c r="AD14" s="31">
        <f>AVERAGE(AA14:AC14)</f>
        <v>0.85867865057464055</v>
      </c>
      <c r="AE14" s="32">
        <f>STDEV(AA14:AC14)/1.73</f>
        <v>2.5023835533853664E-2</v>
      </c>
      <c r="AF14" s="38">
        <f t="shared" ref="AF14:AH18" si="30">Q14/Q$14</f>
        <v>1</v>
      </c>
      <c r="AG14" s="38">
        <f t="shared" si="30"/>
        <v>1</v>
      </c>
      <c r="AH14" s="38">
        <f t="shared" si="30"/>
        <v>1</v>
      </c>
      <c r="AI14" s="36">
        <f>AVERAGE(AF14:AH14)</f>
        <v>1</v>
      </c>
      <c r="AJ14" s="39">
        <f>STDEV(AF13:AH14)/SQRT(3)</f>
        <v>0</v>
      </c>
      <c r="AP14" s="38">
        <f t="shared" ref="AP14:AR18" si="31">AA14/AA$14</f>
        <v>1</v>
      </c>
      <c r="AQ14" s="38">
        <f t="shared" si="31"/>
        <v>1</v>
      </c>
      <c r="AR14" s="38">
        <f t="shared" si="31"/>
        <v>1</v>
      </c>
      <c r="AS14" s="36">
        <f>AVERAGE(AP14:AR14)</f>
        <v>1</v>
      </c>
      <c r="AT14" s="39">
        <f>STDEV(AP13:AR14)/SQRT(3)</f>
        <v>0</v>
      </c>
    </row>
    <row r="15" spans="1:46" x14ac:dyDescent="0.15">
      <c r="A15" s="60"/>
      <c r="B15" s="3"/>
      <c r="C15" s="49">
        <v>8</v>
      </c>
      <c r="D15" s="49"/>
      <c r="E15" s="7">
        <v>6485.8109999999997</v>
      </c>
      <c r="F15" s="7">
        <v>6448.8819999999996</v>
      </c>
      <c r="G15" s="7">
        <v>5331.0540000000001</v>
      </c>
      <c r="H15" s="7">
        <f t="shared" si="25"/>
        <v>6088.5823333333328</v>
      </c>
      <c r="I15" s="9">
        <f t="shared" si="24"/>
        <v>1.1703308689986991</v>
      </c>
      <c r="J15" s="9">
        <f t="shared" si="24"/>
        <v>0.93823113788467405</v>
      </c>
      <c r="K15" s="9">
        <f t="shared" si="24"/>
        <v>0.90807189553616752</v>
      </c>
      <c r="L15" s="9">
        <f t="shared" si="26"/>
        <v>1.0055446341398468</v>
      </c>
      <c r="M15" s="9">
        <f t="shared" si="27"/>
        <v>8.2950035973670316E-2</v>
      </c>
      <c r="N15" s="4"/>
      <c r="O15" s="4"/>
      <c r="P15" s="18">
        <v>1</v>
      </c>
      <c r="Q15" s="54">
        <f t="shared" si="28"/>
        <v>1.2410845141682245</v>
      </c>
      <c r="R15" s="31">
        <f t="shared" si="28"/>
        <v>1.3708194688880675</v>
      </c>
      <c r="S15" s="31">
        <f t="shared" si="28"/>
        <v>1.3381210437285203</v>
      </c>
      <c r="T15" s="31">
        <f>AVERAGE(Q15:S15)</f>
        <v>1.3166750089282708</v>
      </c>
      <c r="U15" s="32">
        <f>STDEV(Q15:S15)/1.73</f>
        <v>3.9002304640785176E-2</v>
      </c>
      <c r="AA15" s="30">
        <f t="shared" si="29"/>
        <v>0.91904595478081152</v>
      </c>
      <c r="AB15" s="31">
        <f t="shared" si="29"/>
        <v>1.1414593170247498</v>
      </c>
      <c r="AC15" s="31">
        <f t="shared" si="29"/>
        <v>1.1782240068136416</v>
      </c>
      <c r="AD15" s="31">
        <f>AVERAGE(AA15:AC15)</f>
        <v>1.0795764262064009</v>
      </c>
      <c r="AE15" s="32">
        <f>STDEV(AA15:AC15)/1.73</f>
        <v>8.1059827153601452E-2</v>
      </c>
      <c r="AF15" s="40">
        <f t="shared" si="30"/>
        <v>0.85844516266059023</v>
      </c>
      <c r="AG15" s="40">
        <f t="shared" si="30"/>
        <v>0.94628385326208064</v>
      </c>
      <c r="AH15" s="40">
        <f t="shared" si="30"/>
        <v>1.0884552408373283</v>
      </c>
      <c r="AI15" s="37">
        <f>AVERAGE(AF15:AH15)</f>
        <v>0.96439475225333293</v>
      </c>
      <c r="AJ15" s="39">
        <f>STDEV(AF14:AH15)/SQRT(3)</f>
        <v>4.3852727414604359E-2</v>
      </c>
      <c r="AP15" s="40">
        <f t="shared" si="31"/>
        <v>1.0709208651111026</v>
      </c>
      <c r="AQ15" s="40">
        <f t="shared" si="31"/>
        <v>1.2651734963252732</v>
      </c>
      <c r="AR15" s="40">
        <f t="shared" si="31"/>
        <v>1.4445438204333005</v>
      </c>
      <c r="AS15" s="45">
        <f>AVERAGE(AP15:AR15)</f>
        <v>1.2602127272898922</v>
      </c>
      <c r="AT15" s="39">
        <f>STDEV(AP14:AR15)/SQRT(3)</f>
        <v>0.10689557689054775</v>
      </c>
    </row>
    <row r="16" spans="1:46" x14ac:dyDescent="0.15">
      <c r="A16" s="60"/>
      <c r="B16" s="3"/>
      <c r="C16" s="49"/>
      <c r="D16" s="49"/>
      <c r="E16" s="3"/>
      <c r="F16" s="3"/>
      <c r="G16" s="3"/>
      <c r="H16" s="3"/>
      <c r="I16" s="3"/>
      <c r="J16" s="3"/>
      <c r="K16" s="3"/>
      <c r="L16" s="3"/>
      <c r="M16" s="3"/>
      <c r="N16" s="4"/>
      <c r="O16" s="4"/>
      <c r="P16" s="18">
        <v>2</v>
      </c>
      <c r="Q16" s="54">
        <f t="shared" si="28"/>
        <v>1.4785454167309278</v>
      </c>
      <c r="R16" s="31">
        <f t="shared" si="28"/>
        <v>1.3777759123742368</v>
      </c>
      <c r="S16" s="31">
        <f t="shared" si="28"/>
        <v>1.2819825878609772</v>
      </c>
      <c r="T16" s="31">
        <f>AVERAGE(Q16:S16)</f>
        <v>1.379434638988714</v>
      </c>
      <c r="U16" s="32">
        <f>STDEV(Q16:S16)/1.73</f>
        <v>5.6816134072318787E-2</v>
      </c>
      <c r="AA16" s="30">
        <f t="shared" si="29"/>
        <v>1.5135661669958007</v>
      </c>
      <c r="AB16" s="31">
        <f t="shared" si="29"/>
        <v>1.3656321353233063</v>
      </c>
      <c r="AC16" s="31">
        <f t="shared" si="29"/>
        <v>1.4933988229618809</v>
      </c>
      <c r="AD16" s="31">
        <f>AVERAGE(AA16:AC16)</f>
        <v>1.4575323750936626</v>
      </c>
      <c r="AE16" s="32">
        <f>STDEV(AA16:AC16)/1.73</f>
        <v>4.6372365359995865E-2</v>
      </c>
      <c r="AF16" s="40">
        <f t="shared" si="30"/>
        <v>1.0226943824347881</v>
      </c>
      <c r="AG16" s="40">
        <f t="shared" si="30"/>
        <v>0.95108592260563307</v>
      </c>
      <c r="AH16" s="40">
        <f t="shared" si="30"/>
        <v>1.0427910636031952</v>
      </c>
      <c r="AI16" s="37">
        <f>AVERAGE(AF16:AH16)</f>
        <v>1.0055237895478719</v>
      </c>
      <c r="AJ16" s="39">
        <f>STDEV(AF15:AH16)/SQRT(3)</f>
        <v>4.7699672899527423E-2</v>
      </c>
      <c r="AP16" s="40">
        <f t="shared" si="31"/>
        <v>1.763687202506232</v>
      </c>
      <c r="AQ16" s="40">
        <f t="shared" si="31"/>
        <v>1.513642718204449</v>
      </c>
      <c r="AR16" s="40">
        <f t="shared" si="31"/>
        <v>1.8309591628386879</v>
      </c>
      <c r="AS16" s="45">
        <f>AVERAGE(AP16:AR16)</f>
        <v>1.7027630278497898</v>
      </c>
      <c r="AT16" s="39">
        <f>STDEV(AP15:AR16)/SQRT(3)</f>
        <v>0.16723688161974989</v>
      </c>
    </row>
    <row r="17" spans="1:46" x14ac:dyDescent="0.15">
      <c r="A17" s="60"/>
      <c r="B17" s="3"/>
      <c r="C17" s="49">
        <v>0</v>
      </c>
      <c r="D17" s="49" t="s">
        <v>16</v>
      </c>
      <c r="E17" s="7">
        <v>1108.77</v>
      </c>
      <c r="F17" s="7">
        <v>1153.77</v>
      </c>
      <c r="G17" s="7">
        <v>1085.184</v>
      </c>
      <c r="H17" s="7">
        <f t="shared" ref="H17:H21" si="32">AVERAGE(E17:G17)</f>
        <v>1115.9080000000001</v>
      </c>
      <c r="I17" s="3">
        <f>E17/E$17</f>
        <v>1</v>
      </c>
      <c r="J17" s="3">
        <f t="shared" ref="J17:J21" si="33">F17/F$17</f>
        <v>1</v>
      </c>
      <c r="K17" s="3">
        <f t="shared" ref="K17:K21" si="34">G17/G$17</f>
        <v>1</v>
      </c>
      <c r="L17" s="3">
        <f t="shared" ref="L17:L21" si="35">AVERAGE(I17:K17)</f>
        <v>1</v>
      </c>
      <c r="M17" s="3">
        <f>STDEV(I17:K17)/1.73</f>
        <v>0</v>
      </c>
      <c r="N17" s="4"/>
      <c r="O17" s="4"/>
      <c r="P17" s="18">
        <v>4</v>
      </c>
      <c r="Q17" s="54">
        <f t="shared" si="28"/>
        <v>1.5249278651105302</v>
      </c>
      <c r="R17" s="31">
        <f t="shared" si="28"/>
        <v>1.5396220598868127</v>
      </c>
      <c r="S17" s="31">
        <f t="shared" si="28"/>
        <v>1.2105881520741624</v>
      </c>
      <c r="T17" s="31">
        <f>AVERAGE(Q17:S17)</f>
        <v>1.425046025690502</v>
      </c>
      <c r="U17" s="32">
        <f>STDEV(Q17:S17)/1.73</f>
        <v>0.10744001790913332</v>
      </c>
      <c r="AA17" s="30">
        <f t="shared" si="29"/>
        <v>2.0442850158397197</v>
      </c>
      <c r="AB17" s="31">
        <f t="shared" si="29"/>
        <v>2.3574629618104304</v>
      </c>
      <c r="AC17" s="31">
        <f t="shared" si="29"/>
        <v>2.5135269215039897</v>
      </c>
      <c r="AD17" s="31">
        <f>AVERAGE(AA17:AC17)</f>
        <v>2.3050916330513798</v>
      </c>
      <c r="AE17" s="32">
        <f>STDEV(AA17:AC17)/1.73</f>
        <v>0.13812980060041244</v>
      </c>
      <c r="AF17" s="40">
        <f t="shared" si="30"/>
        <v>1.0547766362936315</v>
      </c>
      <c r="AG17" s="40">
        <f t="shared" si="30"/>
        <v>1.0628091652205429</v>
      </c>
      <c r="AH17" s="40">
        <f t="shared" si="30"/>
        <v>0.98471735781776515</v>
      </c>
      <c r="AI17" s="37">
        <f>AVERAGE(AF17:AH17)</f>
        <v>1.0341010531106465</v>
      </c>
      <c r="AJ17" s="39">
        <f>STDEV(AF16:AH17)/SQRT(3)</f>
        <v>2.5248808715896763E-2</v>
      </c>
      <c r="AP17" s="40">
        <f t="shared" si="31"/>
        <v>2.3821088230771523</v>
      </c>
      <c r="AQ17" s="40">
        <f t="shared" si="31"/>
        <v>2.6129706187210227</v>
      </c>
      <c r="AR17" s="40">
        <f t="shared" si="31"/>
        <v>3.0816718730512354</v>
      </c>
      <c r="AS17" s="45">
        <f>AVERAGE(AP17:AR17)</f>
        <v>2.6922504382831369</v>
      </c>
      <c r="AT17" s="39">
        <f>STDEV(AP16:AR17)/SQRT(3)</f>
        <v>0.34435085439537438</v>
      </c>
    </row>
    <row r="18" spans="1:46" ht="15" thickBot="1" x14ac:dyDescent="0.2">
      <c r="A18" s="60"/>
      <c r="B18" s="3"/>
      <c r="C18" s="49">
        <v>1</v>
      </c>
      <c r="D18" s="49"/>
      <c r="E18" s="7">
        <v>1176.0619999999999</v>
      </c>
      <c r="F18" s="7">
        <v>1349.4770000000001</v>
      </c>
      <c r="G18" s="7">
        <v>1381.598</v>
      </c>
      <c r="H18" s="7">
        <f t="shared" si="32"/>
        <v>1302.3789999999999</v>
      </c>
      <c r="I18" s="9">
        <f t="shared" ref="I18:I21" si="36">E18/E$17</f>
        <v>1.0606906752527574</v>
      </c>
      <c r="J18" s="9">
        <f t="shared" si="33"/>
        <v>1.1696239285126153</v>
      </c>
      <c r="K18" s="9">
        <f t="shared" si="34"/>
        <v>1.2731463051427223</v>
      </c>
      <c r="L18" s="9">
        <f t="shared" si="35"/>
        <v>1.167820302969365</v>
      </c>
      <c r="M18" s="9">
        <f t="shared" ref="M18:M21" si="37">STDEV(I18:K18)/1.73</f>
        <v>6.1409998918138267E-2</v>
      </c>
      <c r="N18" s="4"/>
      <c r="O18" s="4"/>
      <c r="P18" s="18">
        <v>8</v>
      </c>
      <c r="Q18" s="55">
        <f t="shared" si="28"/>
        <v>1.2439094934456769</v>
      </c>
      <c r="R18" s="34">
        <f t="shared" si="28"/>
        <v>1.5716851102533904</v>
      </c>
      <c r="S18" s="34">
        <f t="shared" si="28"/>
        <v>1.3953224497198735</v>
      </c>
      <c r="T18" s="34">
        <f>AVERAGE(Q18:S18)</f>
        <v>1.4036390178063136</v>
      </c>
      <c r="U18" s="35">
        <f>STDEV(Q18:S18)/1.73</f>
        <v>9.4824273238831969E-2</v>
      </c>
      <c r="AA18" s="33">
        <f t="shared" si="29"/>
        <v>3.868200924398371</v>
      </c>
      <c r="AB18" s="34">
        <f t="shared" si="29"/>
        <v>3.3905761961955627</v>
      </c>
      <c r="AC18" s="34">
        <f t="shared" si="29"/>
        <v>5.0592202903230801</v>
      </c>
      <c r="AD18" s="34">
        <f>AVERAGE(AA18:AC18)</f>
        <v>4.1059991369723372</v>
      </c>
      <c r="AE18" s="35">
        <f>STDEV(AA18:AC18)/1.73</f>
        <v>0.49674145197879643</v>
      </c>
      <c r="AF18" s="40">
        <f t="shared" si="30"/>
        <v>0.8603991712455501</v>
      </c>
      <c r="AG18" s="40">
        <f t="shared" si="30"/>
        <v>1.0849424566836647</v>
      </c>
      <c r="AH18" s="40">
        <f t="shared" si="30"/>
        <v>1.1349840436136964</v>
      </c>
      <c r="AI18" s="37">
        <f>AVERAGE(AF18:AH18)</f>
        <v>1.0267752238476371</v>
      </c>
      <c r="AJ18" s="39">
        <f>STDEV(AF17:AH18)/SQRT(3)</f>
        <v>5.5704250582071867E-2</v>
      </c>
      <c r="AP18" s="40">
        <f t="shared" si="31"/>
        <v>4.5074319285462146</v>
      </c>
      <c r="AQ18" s="40">
        <f t="shared" si="31"/>
        <v>3.7580552164391987</v>
      </c>
      <c r="AR18" s="40">
        <f t="shared" si="31"/>
        <v>6.2027809349779401</v>
      </c>
      <c r="AS18" s="45">
        <f>AVERAGE(AP18:AR18)</f>
        <v>4.822756026654452</v>
      </c>
      <c r="AT18" s="39">
        <f>STDEV(AP17:AR18)/SQRT(3)</f>
        <v>0.82462876932453044</v>
      </c>
    </row>
    <row r="19" spans="1:46" ht="15" thickBot="1" x14ac:dyDescent="0.2">
      <c r="A19" s="60"/>
      <c r="B19" s="3"/>
      <c r="C19" s="49">
        <v>2</v>
      </c>
      <c r="D19" s="49"/>
      <c r="E19" s="7">
        <v>1254.941</v>
      </c>
      <c r="F19" s="7">
        <v>1259.6479999999999</v>
      </c>
      <c r="G19" s="7">
        <v>1348.0619999999999</v>
      </c>
      <c r="H19" s="7">
        <f t="shared" si="32"/>
        <v>1287.5503333333334</v>
      </c>
      <c r="I19" s="9">
        <f t="shared" si="36"/>
        <v>1.1318316693272725</v>
      </c>
      <c r="J19" s="9">
        <f t="shared" si="33"/>
        <v>1.0917669899546703</v>
      </c>
      <c r="K19" s="9">
        <f t="shared" si="34"/>
        <v>1.2422427901627742</v>
      </c>
      <c r="L19" s="9">
        <f t="shared" si="35"/>
        <v>1.1552804831482391</v>
      </c>
      <c r="M19" s="9">
        <f t="shared" si="37"/>
        <v>4.5046398035449464E-2</v>
      </c>
    </row>
    <row r="20" spans="1:46" ht="15" thickBot="1" x14ac:dyDescent="0.2">
      <c r="A20" s="60"/>
      <c r="B20" s="3"/>
      <c r="C20" s="49">
        <v>4</v>
      </c>
      <c r="D20" s="49"/>
      <c r="E20" s="7">
        <v>1252.0619999999999</v>
      </c>
      <c r="F20" s="7">
        <v>1239.355</v>
      </c>
      <c r="G20" s="7">
        <v>1358.598</v>
      </c>
      <c r="H20" s="7">
        <f t="shared" si="32"/>
        <v>1283.3383333333334</v>
      </c>
      <c r="I20" s="9">
        <f t="shared" si="36"/>
        <v>1.1292350983522281</v>
      </c>
      <c r="J20" s="9">
        <f t="shared" si="33"/>
        <v>1.0741785624517886</v>
      </c>
      <c r="K20" s="9">
        <f t="shared" si="34"/>
        <v>1.2519517427459306</v>
      </c>
      <c r="L20" s="9">
        <f t="shared" si="35"/>
        <v>1.1517884678499823</v>
      </c>
      <c r="M20" s="9">
        <f t="shared" si="37"/>
        <v>5.2605337967380449E-2</v>
      </c>
      <c r="N20" s="3"/>
      <c r="O20" s="3"/>
      <c r="P20" s="20"/>
      <c r="Q20" s="114" t="s">
        <v>9</v>
      </c>
      <c r="R20" s="114"/>
      <c r="S20" s="114"/>
      <c r="T20" s="114"/>
      <c r="U20" s="115"/>
      <c r="V20" s="116" t="s">
        <v>11</v>
      </c>
      <c r="W20" s="114"/>
      <c r="X20" s="114"/>
      <c r="Y20" s="114"/>
      <c r="Z20" s="115"/>
      <c r="AA20" s="117" t="s">
        <v>10</v>
      </c>
      <c r="AB20" s="118"/>
      <c r="AC20" s="118"/>
      <c r="AD20" s="118"/>
      <c r="AE20" s="119"/>
      <c r="AF20" s="126" t="s">
        <v>9</v>
      </c>
      <c r="AG20" s="127"/>
      <c r="AH20" s="127"/>
      <c r="AI20" s="127"/>
      <c r="AJ20" s="128"/>
      <c r="AK20" s="126" t="s">
        <v>11</v>
      </c>
      <c r="AL20" s="127"/>
      <c r="AM20" s="127"/>
      <c r="AN20" s="127"/>
      <c r="AO20" s="128"/>
      <c r="AP20" s="126" t="s">
        <v>10</v>
      </c>
      <c r="AQ20" s="127"/>
      <c r="AR20" s="127"/>
      <c r="AS20" s="127"/>
      <c r="AT20" s="128"/>
    </row>
    <row r="21" spans="1:46" ht="45" x14ac:dyDescent="0.15">
      <c r="A21" s="60"/>
      <c r="B21" s="3"/>
      <c r="C21" s="49">
        <v>8</v>
      </c>
      <c r="D21" s="49"/>
      <c r="E21" s="7">
        <v>1351.3050000000001</v>
      </c>
      <c r="F21" s="7">
        <v>1344.184</v>
      </c>
      <c r="G21" s="7">
        <v>1120.0619999999999</v>
      </c>
      <c r="H21" s="7">
        <f t="shared" si="32"/>
        <v>1271.8503333333333</v>
      </c>
      <c r="I21" s="9">
        <f t="shared" si="36"/>
        <v>1.2187423902161856</v>
      </c>
      <c r="J21" s="9">
        <f t="shared" si="33"/>
        <v>1.165036359066365</v>
      </c>
      <c r="K21" s="9">
        <f t="shared" si="34"/>
        <v>1.0321401716206653</v>
      </c>
      <c r="L21" s="9">
        <f t="shared" si="35"/>
        <v>1.1386396403010719</v>
      </c>
      <c r="M21" s="9">
        <f t="shared" si="37"/>
        <v>5.5526503385555953E-2</v>
      </c>
      <c r="N21" s="20" t="s">
        <v>0</v>
      </c>
      <c r="O21" s="19" t="s">
        <v>1</v>
      </c>
      <c r="P21" s="19" t="s">
        <v>14</v>
      </c>
      <c r="Q21" s="52" t="s">
        <v>6</v>
      </c>
      <c r="R21" s="22" t="s">
        <v>7</v>
      </c>
      <c r="S21" s="22" t="s">
        <v>33</v>
      </c>
      <c r="T21" s="22" t="s">
        <v>34</v>
      </c>
      <c r="U21" s="23" t="s">
        <v>35</v>
      </c>
      <c r="V21" s="21" t="s">
        <v>6</v>
      </c>
      <c r="W21" s="22" t="s">
        <v>7</v>
      </c>
      <c r="X21" s="22" t="s">
        <v>33</v>
      </c>
      <c r="Y21" s="22" t="s">
        <v>34</v>
      </c>
      <c r="Z21" s="23" t="s">
        <v>35</v>
      </c>
      <c r="AA21" s="24" t="s">
        <v>6</v>
      </c>
      <c r="AB21" s="25" t="s">
        <v>7</v>
      </c>
      <c r="AC21" s="25" t="s">
        <v>33</v>
      </c>
      <c r="AD21" s="25" t="s">
        <v>34</v>
      </c>
      <c r="AE21" s="26" t="s">
        <v>35</v>
      </c>
      <c r="AF21" s="24" t="s">
        <v>6</v>
      </c>
      <c r="AG21" s="25" t="s">
        <v>7</v>
      </c>
      <c r="AH21" s="25" t="s">
        <v>33</v>
      </c>
      <c r="AI21" s="25" t="s">
        <v>34</v>
      </c>
      <c r="AJ21" s="26" t="s">
        <v>35</v>
      </c>
      <c r="AK21" s="24" t="s">
        <v>6</v>
      </c>
      <c r="AL21" s="25" t="s">
        <v>7</v>
      </c>
      <c r="AM21" s="25" t="s">
        <v>33</v>
      </c>
      <c r="AN21" s="25" t="s">
        <v>34</v>
      </c>
      <c r="AO21" s="26" t="s">
        <v>35</v>
      </c>
      <c r="AP21" s="24" t="s">
        <v>6</v>
      </c>
      <c r="AQ21" s="25" t="s">
        <v>7</v>
      </c>
      <c r="AR21" s="25" t="s">
        <v>33</v>
      </c>
      <c r="AS21" s="25" t="s">
        <v>34</v>
      </c>
      <c r="AT21" s="26" t="s">
        <v>35</v>
      </c>
    </row>
    <row r="22" spans="1:46" x14ac:dyDescent="0.15">
      <c r="A22" s="60"/>
      <c r="B22" s="3"/>
      <c r="C22" s="49"/>
      <c r="D22" s="49"/>
      <c r="E22" s="3"/>
      <c r="F22" s="3"/>
      <c r="G22" s="3"/>
      <c r="H22" s="3"/>
      <c r="I22" s="3"/>
      <c r="J22" s="3"/>
      <c r="K22" s="3"/>
      <c r="L22" s="3"/>
      <c r="M22" s="3"/>
      <c r="N22" s="2"/>
      <c r="O22" s="2"/>
      <c r="P22" s="2"/>
      <c r="Q22" s="53"/>
      <c r="R22" s="28"/>
      <c r="S22" s="28"/>
      <c r="T22" s="28"/>
      <c r="U22" s="29"/>
      <c r="V22" s="27"/>
      <c r="W22" s="28"/>
      <c r="X22" s="28"/>
      <c r="Y22" s="28"/>
      <c r="Z22" s="29"/>
      <c r="AA22" s="27"/>
      <c r="AB22" s="28"/>
      <c r="AC22" s="28"/>
      <c r="AD22" s="28"/>
      <c r="AE22" s="29"/>
    </row>
    <row r="23" spans="1:46" x14ac:dyDescent="0.15">
      <c r="A23" s="60"/>
      <c r="B23" s="3"/>
      <c r="C23" s="49">
        <v>0</v>
      </c>
      <c r="D23" s="49" t="s">
        <v>17</v>
      </c>
      <c r="E23" s="7">
        <v>2558.0830000000001</v>
      </c>
      <c r="F23" s="7">
        <v>3145.8609999999999</v>
      </c>
      <c r="G23" s="7">
        <v>2704.6190000000001</v>
      </c>
      <c r="H23" s="7">
        <f t="shared" ref="H23:H27" si="38">AVERAGE(E23:G23)</f>
        <v>2802.8543333333332</v>
      </c>
      <c r="I23" s="3">
        <f>E23/E$23</f>
        <v>1</v>
      </c>
      <c r="J23" s="3">
        <f t="shared" ref="J23:J27" si="39">F23/F$23</f>
        <v>1</v>
      </c>
      <c r="K23" s="3">
        <f t="shared" ref="K23:K27" si="40">G23/G$23</f>
        <v>1</v>
      </c>
      <c r="L23" s="3">
        <f t="shared" ref="L23:L27" si="41">AVERAGE(I23:K23)</f>
        <v>1</v>
      </c>
      <c r="M23" s="3">
        <f>STDEV(I23:K23)/1.73</f>
        <v>0</v>
      </c>
      <c r="N23" s="3" t="s">
        <v>24</v>
      </c>
      <c r="O23" s="3" t="s">
        <v>23</v>
      </c>
      <c r="P23" s="20">
        <v>0</v>
      </c>
      <c r="Q23" s="54">
        <f t="shared" ref="Q23:S27" si="42">E60/E66</f>
        <v>1.4535199541247779</v>
      </c>
      <c r="R23" s="31">
        <f t="shared" si="42"/>
        <v>1.1758526873726711</v>
      </c>
      <c r="S23" s="31">
        <f t="shared" si="42"/>
        <v>1.4769460487217621</v>
      </c>
      <c r="T23" s="31">
        <f>AVERAGE(Q23:S23)</f>
        <v>1.3687728967397372</v>
      </c>
      <c r="U23" s="32">
        <f>STDEV(Q23:S23)/1.73</f>
        <v>9.6811492716614753E-2</v>
      </c>
      <c r="V23" s="30">
        <f t="shared" ref="V23:X27" si="43">E72/E66</f>
        <v>0.13431293016914037</v>
      </c>
      <c r="W23" s="31">
        <f t="shared" si="43"/>
        <v>0.18362340165203866</v>
      </c>
      <c r="X23" s="31">
        <f t="shared" si="43"/>
        <v>0.20524017253138371</v>
      </c>
      <c r="Y23" s="31">
        <f>AVERAGE(V23:X23)</f>
        <v>0.1743921681175209</v>
      </c>
      <c r="Z23" s="32">
        <f>STDEV(V23:X23)/1.73</f>
        <v>2.1013609410299592E-2</v>
      </c>
      <c r="AA23" s="30">
        <f t="shared" ref="AA23:AC27" si="44">E78/E66</f>
        <v>0.85280592849024262</v>
      </c>
      <c r="AB23" s="31">
        <f t="shared" si="44"/>
        <v>0.89633643612149871</v>
      </c>
      <c r="AC23" s="31">
        <f t="shared" si="44"/>
        <v>0.92170990492991878</v>
      </c>
      <c r="AD23" s="31">
        <f>AVERAGE(AA23:AC23)</f>
        <v>0.89028408984722007</v>
      </c>
      <c r="AE23" s="32">
        <f>STDEV(AA23:AC23)/1.73</f>
        <v>2.0143597759052469E-2</v>
      </c>
      <c r="AF23" s="38">
        <f t="shared" ref="AF23:AH27" si="45">Q23/Q$23</f>
        <v>1</v>
      </c>
      <c r="AG23" s="38">
        <f t="shared" si="45"/>
        <v>1</v>
      </c>
      <c r="AH23" s="38">
        <f t="shared" si="45"/>
        <v>1</v>
      </c>
      <c r="AI23" s="36">
        <f t="shared" ref="AI23:AI27" si="46">AVERAGE(AF23:AH23)</f>
        <v>1</v>
      </c>
      <c r="AJ23" s="39">
        <f t="shared" ref="AJ23:AJ27" si="47">STDEV(AF22:AH23)/SQRT(3)</f>
        <v>0</v>
      </c>
      <c r="AK23" s="38">
        <f t="shared" ref="AK23:AM27" si="48">V23/V$23</f>
        <v>1</v>
      </c>
      <c r="AL23" s="38">
        <f t="shared" si="48"/>
        <v>1</v>
      </c>
      <c r="AM23" s="38">
        <f t="shared" si="48"/>
        <v>1</v>
      </c>
      <c r="AN23" s="36">
        <f t="shared" ref="AN23:AN27" si="49">AVERAGE(AK23:AM23)</f>
        <v>1</v>
      </c>
      <c r="AO23" s="39">
        <f t="shared" ref="AO23:AO27" si="50">STDEV(AK22:AM23)/SQRT(3)</f>
        <v>0</v>
      </c>
      <c r="AP23" s="38">
        <f t="shared" ref="AP23:AR27" si="51">AA23/AA$23</f>
        <v>1</v>
      </c>
      <c r="AQ23" s="38">
        <f t="shared" si="51"/>
        <v>1</v>
      </c>
      <c r="AR23" s="38">
        <f t="shared" si="51"/>
        <v>1</v>
      </c>
      <c r="AS23" s="36">
        <f t="shared" ref="AS23:AS27" si="52">AVERAGE(AP23:AR23)</f>
        <v>1</v>
      </c>
      <c r="AT23" s="39">
        <f t="shared" ref="AT23:AT27" si="53">STDEV(AP22:AR23)/SQRT(3)</f>
        <v>0</v>
      </c>
    </row>
    <row r="24" spans="1:46" x14ac:dyDescent="0.15">
      <c r="A24" s="60"/>
      <c r="B24" s="3"/>
      <c r="C24" s="49">
        <v>1</v>
      </c>
      <c r="D24" s="49"/>
      <c r="E24" s="7">
        <v>3027.0329999999999</v>
      </c>
      <c r="F24" s="7">
        <v>3124.2550000000001</v>
      </c>
      <c r="G24" s="7">
        <v>3020.0329999999999</v>
      </c>
      <c r="H24" s="7">
        <f t="shared" si="38"/>
        <v>3057.107</v>
      </c>
      <c r="I24" s="3">
        <f t="shared" ref="I24:I27" si="54">E24/E$23</f>
        <v>1.1833208695730357</v>
      </c>
      <c r="J24" s="3">
        <f t="shared" si="39"/>
        <v>0.99313192795231586</v>
      </c>
      <c r="K24" s="3">
        <f t="shared" si="40"/>
        <v>1.1166204925721515</v>
      </c>
      <c r="L24" s="9">
        <f t="shared" si="41"/>
        <v>1.0976910966991678</v>
      </c>
      <c r="M24" s="9">
        <f t="shared" ref="M24:M27" si="55">STDEV(I24:K24)/1.73</f>
        <v>5.5778699247252914E-2</v>
      </c>
      <c r="N24" s="3"/>
      <c r="O24" s="3"/>
      <c r="P24" s="20">
        <v>1</v>
      </c>
      <c r="Q24" s="54">
        <f t="shared" si="42"/>
        <v>1.3900172690555421</v>
      </c>
      <c r="R24" s="31">
        <f t="shared" si="42"/>
        <v>1.1842477862166723</v>
      </c>
      <c r="S24" s="31">
        <f t="shared" si="42"/>
        <v>1.3320025041886541</v>
      </c>
      <c r="T24" s="31">
        <f t="shared" ref="T24:T27" si="56">AVERAGE(Q24:S24)</f>
        <v>1.3020891864869562</v>
      </c>
      <c r="U24" s="32">
        <f t="shared" ref="U24:U27" si="57">STDEV(Q24:S24)/1.73</f>
        <v>6.1327205039960087E-2</v>
      </c>
      <c r="V24" s="30">
        <f t="shared" si="43"/>
        <v>0.16081122318378588</v>
      </c>
      <c r="W24" s="31">
        <f t="shared" si="43"/>
        <v>0.14286061004672601</v>
      </c>
      <c r="X24" s="31">
        <f t="shared" si="43"/>
        <v>0.17034957875914694</v>
      </c>
      <c r="Y24" s="31">
        <f t="shared" ref="Y24:Y27" si="58">AVERAGE(V24:X24)</f>
        <v>0.15800713732988628</v>
      </c>
      <c r="Z24" s="32">
        <f t="shared" ref="Z24:Z27" si="59">STDEV(V24:X24)/1.73</f>
        <v>8.0678407419049643E-3</v>
      </c>
      <c r="AA24" s="30">
        <f t="shared" si="44"/>
        <v>0.80864385898766378</v>
      </c>
      <c r="AB24" s="31">
        <f t="shared" si="44"/>
        <v>0.7249670461999338</v>
      </c>
      <c r="AC24" s="31">
        <f t="shared" si="44"/>
        <v>0.95435047223649416</v>
      </c>
      <c r="AD24" s="31">
        <f t="shared" ref="AD24:AD27" si="60">AVERAGE(AA24:AC24)</f>
        <v>0.82932045914136399</v>
      </c>
      <c r="AE24" s="32">
        <f t="shared" ref="AE24:AE27" si="61">STDEV(AA24:AC24)/1.73</f>
        <v>6.709892315448103E-2</v>
      </c>
      <c r="AF24" s="40">
        <f t="shared" si="45"/>
        <v>0.95631110196387137</v>
      </c>
      <c r="AG24" s="40">
        <f t="shared" si="45"/>
        <v>1.0071395838391619</v>
      </c>
      <c r="AH24" s="40">
        <f t="shared" si="45"/>
        <v>0.90186266813296878</v>
      </c>
      <c r="AI24" s="37">
        <f t="shared" si="46"/>
        <v>0.95510445131200072</v>
      </c>
      <c r="AJ24" s="41">
        <f t="shared" si="47"/>
        <v>2.3898694437134303E-2</v>
      </c>
      <c r="AK24" s="40">
        <f t="shared" si="48"/>
        <v>1.1972877293442723</v>
      </c>
      <c r="AL24" s="40">
        <f t="shared" si="48"/>
        <v>0.77800873288167793</v>
      </c>
      <c r="AM24" s="40">
        <f t="shared" si="48"/>
        <v>0.8300011477192577</v>
      </c>
      <c r="AN24" s="37">
        <f t="shared" si="49"/>
        <v>0.93509920331506924</v>
      </c>
      <c r="AO24" s="41">
        <f t="shared" si="50"/>
        <v>8.5939517680703681E-2</v>
      </c>
      <c r="AP24" s="40">
        <f t="shared" si="51"/>
        <v>0.94821556930219664</v>
      </c>
      <c r="AQ24" s="40">
        <f t="shared" si="51"/>
        <v>0.80881130899565956</v>
      </c>
      <c r="AR24" s="40">
        <f t="shared" si="51"/>
        <v>1.0354130590677086</v>
      </c>
      <c r="AS24" s="37">
        <f t="shared" si="52"/>
        <v>0.93081331245518817</v>
      </c>
      <c r="AT24" s="39">
        <f t="shared" si="53"/>
        <v>4.7122981642398004E-2</v>
      </c>
    </row>
    <row r="25" spans="1:46" x14ac:dyDescent="0.15">
      <c r="A25" s="60"/>
      <c r="B25" s="3"/>
      <c r="C25" s="49">
        <v>2</v>
      </c>
      <c r="D25" s="49"/>
      <c r="E25" s="7">
        <v>2899.6689999999999</v>
      </c>
      <c r="F25" s="7">
        <v>2695.6689999999999</v>
      </c>
      <c r="G25" s="7">
        <v>2926.0540000000001</v>
      </c>
      <c r="H25" s="7">
        <f t="shared" si="38"/>
        <v>2840.4639999999999</v>
      </c>
      <c r="I25" s="3">
        <f t="shared" si="54"/>
        <v>1.1335320237849982</v>
      </c>
      <c r="J25" s="3">
        <f t="shared" si="39"/>
        <v>0.85689386784730792</v>
      </c>
      <c r="K25" s="3">
        <f t="shared" si="40"/>
        <v>1.0818728996579554</v>
      </c>
      <c r="L25" s="9">
        <f t="shared" si="41"/>
        <v>1.0240995970967539</v>
      </c>
      <c r="M25" s="9">
        <f t="shared" si="55"/>
        <v>8.5023151050946766E-2</v>
      </c>
      <c r="N25" s="3"/>
      <c r="O25" s="3"/>
      <c r="P25" s="20">
        <v>2</v>
      </c>
      <c r="Q25" s="54">
        <f t="shared" si="42"/>
        <v>1.6947157205159036</v>
      </c>
      <c r="R25" s="31">
        <f t="shared" si="42"/>
        <v>1.65023663814882</v>
      </c>
      <c r="S25" s="31">
        <f t="shared" si="42"/>
        <v>1.7249383568928556</v>
      </c>
      <c r="T25" s="31">
        <f t="shared" si="56"/>
        <v>1.6899635718525265</v>
      </c>
      <c r="U25" s="32">
        <f t="shared" si="57"/>
        <v>2.172075505931164E-2</v>
      </c>
      <c r="V25" s="30">
        <f t="shared" si="43"/>
        <v>0.18938388174397697</v>
      </c>
      <c r="W25" s="31">
        <f t="shared" si="43"/>
        <v>0.20781720301513318</v>
      </c>
      <c r="X25" s="31">
        <f t="shared" si="43"/>
        <v>0.15725603038880775</v>
      </c>
      <c r="Y25" s="31">
        <f t="shared" si="58"/>
        <v>0.18481903838263927</v>
      </c>
      <c r="Z25" s="32">
        <f t="shared" si="59"/>
        <v>1.4790645796858334E-2</v>
      </c>
      <c r="AA25" s="30">
        <f t="shared" si="44"/>
        <v>0.91515030551309862</v>
      </c>
      <c r="AB25" s="31">
        <f t="shared" si="44"/>
        <v>0.83168968186833836</v>
      </c>
      <c r="AC25" s="31">
        <f t="shared" si="44"/>
        <v>0.80825212640666777</v>
      </c>
      <c r="AD25" s="31">
        <f t="shared" si="60"/>
        <v>0.85169737126270162</v>
      </c>
      <c r="AE25" s="32">
        <f t="shared" si="61"/>
        <v>3.24783275263772E-2</v>
      </c>
      <c r="AF25" s="40">
        <f t="shared" si="45"/>
        <v>1.1659390816800719</v>
      </c>
      <c r="AG25" s="40">
        <f t="shared" si="45"/>
        <v>1.4034382502761582</v>
      </c>
      <c r="AH25" s="40">
        <f t="shared" si="45"/>
        <v>1.1679088470331878</v>
      </c>
      <c r="AI25" s="37">
        <f t="shared" si="46"/>
        <v>1.2457620596631391</v>
      </c>
      <c r="AJ25" s="41">
        <f t="shared" si="47"/>
        <v>0.10632064022089832</v>
      </c>
      <c r="AK25" s="40">
        <f t="shared" si="48"/>
        <v>1.4100197315737637</v>
      </c>
      <c r="AL25" s="40">
        <f t="shared" si="48"/>
        <v>1.131757723391603</v>
      </c>
      <c r="AM25" s="40">
        <f t="shared" si="48"/>
        <v>0.76620492201526191</v>
      </c>
      <c r="AN25" s="37">
        <f t="shared" si="49"/>
        <v>1.1026607923268761</v>
      </c>
      <c r="AO25" s="41">
        <f t="shared" si="50"/>
        <v>0.15386138158314633</v>
      </c>
      <c r="AP25" s="40">
        <f t="shared" si="51"/>
        <v>1.0731049995550885</v>
      </c>
      <c r="AQ25" s="40">
        <f t="shared" si="51"/>
        <v>0.92787668597642792</v>
      </c>
      <c r="AR25" s="40">
        <f t="shared" si="51"/>
        <v>0.87690511090701839</v>
      </c>
      <c r="AS25" s="37">
        <f t="shared" si="52"/>
        <v>0.95929559881284499</v>
      </c>
      <c r="AT25" s="39">
        <f t="shared" si="53"/>
        <v>5.661166877104757E-2</v>
      </c>
    </row>
    <row r="26" spans="1:46" x14ac:dyDescent="0.15">
      <c r="A26" s="60"/>
      <c r="B26" s="3"/>
      <c r="C26" s="49">
        <v>4</v>
      </c>
      <c r="D26" s="49"/>
      <c r="E26" s="7">
        <v>3117.8820000000001</v>
      </c>
      <c r="F26" s="7">
        <v>3310.0239999999999</v>
      </c>
      <c r="G26" s="7">
        <v>2915.9830000000002</v>
      </c>
      <c r="H26" s="7">
        <f t="shared" si="38"/>
        <v>3114.6296666666663</v>
      </c>
      <c r="I26" s="3">
        <f t="shared" si="54"/>
        <v>1.2188353544431514</v>
      </c>
      <c r="J26" s="3">
        <f t="shared" si="39"/>
        <v>1.0521838059596402</v>
      </c>
      <c r="K26" s="3">
        <f t="shared" si="40"/>
        <v>1.0781492698232173</v>
      </c>
      <c r="L26" s="9">
        <f t="shared" si="41"/>
        <v>1.1163894767420028</v>
      </c>
      <c r="M26" s="9">
        <f t="shared" si="55"/>
        <v>5.1829826262502307E-2</v>
      </c>
      <c r="N26" s="3"/>
      <c r="O26" s="3"/>
      <c r="P26" s="20">
        <v>4</v>
      </c>
      <c r="Q26" s="54">
        <f t="shared" si="42"/>
        <v>1.468854477484034</v>
      </c>
      <c r="R26" s="31">
        <f t="shared" si="42"/>
        <v>1.3969924196490475</v>
      </c>
      <c r="S26" s="31">
        <f t="shared" si="42"/>
        <v>1.4767731343199229</v>
      </c>
      <c r="T26" s="31">
        <f t="shared" si="56"/>
        <v>1.4475400104843346</v>
      </c>
      <c r="U26" s="32">
        <f t="shared" si="57"/>
        <v>2.5407044055813857E-2</v>
      </c>
      <c r="V26" s="30">
        <f t="shared" si="43"/>
        <v>0.13476014005592807</v>
      </c>
      <c r="W26" s="31">
        <f t="shared" si="43"/>
        <v>0.1701792626362634</v>
      </c>
      <c r="X26" s="31">
        <f t="shared" si="43"/>
        <v>0.18422141723326593</v>
      </c>
      <c r="Y26" s="31">
        <f t="shared" si="58"/>
        <v>0.16305360664181912</v>
      </c>
      <c r="Z26" s="32">
        <f t="shared" si="59"/>
        <v>1.4733487391390646E-2</v>
      </c>
      <c r="AA26" s="30">
        <f t="shared" si="44"/>
        <v>0.58897179443537051</v>
      </c>
      <c r="AB26" s="31">
        <f t="shared" si="44"/>
        <v>0.53708735098756055</v>
      </c>
      <c r="AC26" s="31">
        <f t="shared" si="44"/>
        <v>0.66177268090351371</v>
      </c>
      <c r="AD26" s="31">
        <f t="shared" si="60"/>
        <v>0.59594394210881496</v>
      </c>
      <c r="AE26" s="32">
        <f t="shared" si="61"/>
        <v>3.6204846000005467E-2</v>
      </c>
      <c r="AF26" s="40">
        <f t="shared" si="45"/>
        <v>1.0105499228378256</v>
      </c>
      <c r="AG26" s="40">
        <f t="shared" si="45"/>
        <v>1.1880675484702865</v>
      </c>
      <c r="AH26" s="40">
        <f t="shared" si="45"/>
        <v>0.99988292436139503</v>
      </c>
      <c r="AI26" s="37">
        <f t="shared" si="46"/>
        <v>1.0661667985565024</v>
      </c>
      <c r="AJ26" s="41">
        <f t="shared" si="47"/>
        <v>8.4861801382258253E-2</v>
      </c>
      <c r="AK26" s="40">
        <f t="shared" si="48"/>
        <v>1.0033296115736923</v>
      </c>
      <c r="AL26" s="40">
        <f t="shared" si="48"/>
        <v>0.92678417404960434</v>
      </c>
      <c r="AM26" s="40">
        <f t="shared" si="48"/>
        <v>0.89758946779825111</v>
      </c>
      <c r="AN26" s="37">
        <f t="shared" si="49"/>
        <v>0.94256775114051594</v>
      </c>
      <c r="AO26" s="41">
        <f t="shared" si="50"/>
        <v>0.12985313378722677</v>
      </c>
      <c r="AP26" s="40">
        <f t="shared" si="51"/>
        <v>0.69062816610345512</v>
      </c>
      <c r="AQ26" s="40">
        <f t="shared" si="51"/>
        <v>0.59920285435630571</v>
      </c>
      <c r="AR26" s="40">
        <f t="shared" si="51"/>
        <v>0.71798369244369886</v>
      </c>
      <c r="AS26" s="37">
        <f t="shared" si="52"/>
        <v>0.66927157096781986</v>
      </c>
      <c r="AT26" s="39">
        <f t="shared" si="53"/>
        <v>0.10153404202588762</v>
      </c>
    </row>
    <row r="27" spans="1:46" ht="15" thickBot="1" x14ac:dyDescent="0.2">
      <c r="A27" s="60"/>
      <c r="B27" s="3"/>
      <c r="C27" s="49">
        <v>8</v>
      </c>
      <c r="D27" s="49"/>
      <c r="E27" s="7">
        <v>2738.4969999999998</v>
      </c>
      <c r="F27" s="7">
        <v>2715.74</v>
      </c>
      <c r="G27" s="7">
        <v>2251.2049999999999</v>
      </c>
      <c r="H27" s="7">
        <f t="shared" si="38"/>
        <v>2568.4806666666664</v>
      </c>
      <c r="I27" s="3">
        <f t="shared" si="54"/>
        <v>1.070527031374666</v>
      </c>
      <c r="J27" s="3">
        <f t="shared" si="39"/>
        <v>0.86327399716643549</v>
      </c>
      <c r="K27" s="3">
        <f t="shared" si="40"/>
        <v>0.83235568484877165</v>
      </c>
      <c r="L27" s="9">
        <f t="shared" si="41"/>
        <v>0.92205223779662437</v>
      </c>
      <c r="M27" s="9">
        <f t="shared" si="55"/>
        <v>7.4860643818419198E-2</v>
      </c>
      <c r="N27" s="3"/>
      <c r="O27" s="3"/>
      <c r="P27" s="20">
        <v>8</v>
      </c>
      <c r="Q27" s="55">
        <f t="shared" si="42"/>
        <v>1.4483491186104329</v>
      </c>
      <c r="R27" s="34">
        <f t="shared" si="42"/>
        <v>1.1347937779431503</v>
      </c>
      <c r="S27" s="34">
        <f t="shared" si="42"/>
        <v>1.3055422035020907</v>
      </c>
      <c r="T27" s="34">
        <f t="shared" si="56"/>
        <v>1.2962283666852246</v>
      </c>
      <c r="U27" s="35">
        <f t="shared" si="57"/>
        <v>9.0742789952929143E-2</v>
      </c>
      <c r="V27" s="33">
        <f t="shared" si="43"/>
        <v>0.1192012412562426</v>
      </c>
      <c r="W27" s="34">
        <f t="shared" si="43"/>
        <v>7.4962527950463181E-2</v>
      </c>
      <c r="X27" s="34">
        <f t="shared" si="43"/>
        <v>9.9205462577380207E-2</v>
      </c>
      <c r="Y27" s="34">
        <f t="shared" si="58"/>
        <v>9.7789743928028652E-2</v>
      </c>
      <c r="Z27" s="35">
        <f t="shared" si="59"/>
        <v>1.2805381362672169E-2</v>
      </c>
      <c r="AA27" s="33">
        <f t="shared" si="44"/>
        <v>0.54982758042668767</v>
      </c>
      <c r="AB27" s="34">
        <f t="shared" si="44"/>
        <v>0.51167454720542171</v>
      </c>
      <c r="AC27" s="34">
        <f t="shared" si="44"/>
        <v>0.66465999115559982</v>
      </c>
      <c r="AD27" s="34">
        <f t="shared" si="60"/>
        <v>0.57538737292923636</v>
      </c>
      <c r="AE27" s="35">
        <f t="shared" si="61"/>
        <v>4.6029543642617257E-2</v>
      </c>
      <c r="AF27" s="40">
        <f t="shared" si="45"/>
        <v>0.99644254246412567</v>
      </c>
      <c r="AG27" s="40">
        <f t="shared" si="45"/>
        <v>0.96508158728517002</v>
      </c>
      <c r="AH27" s="40">
        <f t="shared" si="45"/>
        <v>0.88394711819838334</v>
      </c>
      <c r="AI27" s="37">
        <f t="shared" si="46"/>
        <v>0.94849041598255968</v>
      </c>
      <c r="AJ27" s="41">
        <f t="shared" si="47"/>
        <v>5.765338318159044E-2</v>
      </c>
      <c r="AK27" s="40">
        <f t="shared" si="48"/>
        <v>0.88748894917363796</v>
      </c>
      <c r="AL27" s="40">
        <f t="shared" si="48"/>
        <v>0.40824060155750258</v>
      </c>
      <c r="AM27" s="40">
        <f t="shared" si="48"/>
        <v>0.48336279079189765</v>
      </c>
      <c r="AN27" s="37">
        <f t="shared" si="49"/>
        <v>0.59303078050767943</v>
      </c>
      <c r="AO27" s="41">
        <f t="shared" si="50"/>
        <v>0.14653973363770051</v>
      </c>
      <c r="AP27" s="40">
        <f t="shared" si="51"/>
        <v>0.64472767139420573</v>
      </c>
      <c r="AQ27" s="40">
        <f t="shared" si="51"/>
        <v>0.57085099588215782</v>
      </c>
      <c r="AR27" s="40">
        <f t="shared" si="51"/>
        <v>0.72111625100322263</v>
      </c>
      <c r="AS27" s="37">
        <f t="shared" si="52"/>
        <v>0.64556497275986213</v>
      </c>
      <c r="AT27" s="39">
        <f t="shared" si="53"/>
        <v>3.6398241018496098E-2</v>
      </c>
    </row>
    <row r="28" spans="1:46" x14ac:dyDescent="0.15">
      <c r="A28" s="64"/>
      <c r="B28" s="14"/>
      <c r="C28" s="13"/>
      <c r="D28" s="13"/>
      <c r="E28" s="15"/>
      <c r="F28" s="15"/>
      <c r="G28" s="15"/>
      <c r="H28" s="15"/>
      <c r="I28" s="14"/>
      <c r="J28" s="14"/>
      <c r="K28" s="14"/>
      <c r="L28" s="14"/>
      <c r="M28" s="16"/>
      <c r="N28" s="14"/>
      <c r="O28" s="14"/>
      <c r="P28" s="13"/>
    </row>
    <row r="29" spans="1:46" ht="26" customHeight="1" x14ac:dyDescent="0.15">
      <c r="A29" s="65"/>
      <c r="B29" s="4"/>
      <c r="C29" s="51"/>
      <c r="D29" s="51"/>
      <c r="E29" s="121" t="s">
        <v>5</v>
      </c>
      <c r="F29" s="121"/>
      <c r="G29" s="121"/>
      <c r="H29" s="4"/>
      <c r="I29" s="121" t="s">
        <v>12</v>
      </c>
      <c r="J29" s="121"/>
      <c r="K29" s="121"/>
      <c r="L29" s="4"/>
      <c r="M29" s="4"/>
    </row>
    <row r="30" spans="1:46" ht="61" thickBot="1" x14ac:dyDescent="0.2">
      <c r="A30" s="66" t="s">
        <v>0</v>
      </c>
      <c r="B30" s="50" t="s">
        <v>1</v>
      </c>
      <c r="C30" s="50" t="s">
        <v>14</v>
      </c>
      <c r="D30" s="50" t="s">
        <v>2</v>
      </c>
      <c r="E30" s="50" t="s">
        <v>6</v>
      </c>
      <c r="F30" s="50" t="s">
        <v>7</v>
      </c>
      <c r="G30" s="50" t="s">
        <v>33</v>
      </c>
      <c r="H30" s="51" t="s">
        <v>8</v>
      </c>
      <c r="I30" s="50" t="s">
        <v>6</v>
      </c>
      <c r="J30" s="50" t="s">
        <v>7</v>
      </c>
      <c r="K30" s="50" t="s">
        <v>33</v>
      </c>
      <c r="L30" s="51" t="s">
        <v>8</v>
      </c>
      <c r="M30" s="6" t="s">
        <v>18</v>
      </c>
    </row>
    <row r="31" spans="1:46" ht="15" thickBot="1" x14ac:dyDescent="0.2">
      <c r="A31" s="65"/>
      <c r="B31" s="4"/>
      <c r="C31" s="51"/>
      <c r="D31" s="5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8"/>
      <c r="Q31" s="114" t="s">
        <v>9</v>
      </c>
      <c r="R31" s="114"/>
      <c r="S31" s="114"/>
      <c r="T31" s="114"/>
      <c r="U31" s="115"/>
      <c r="V31" s="116" t="s">
        <v>11</v>
      </c>
      <c r="W31" s="114"/>
      <c r="X31" s="114"/>
      <c r="Y31" s="114"/>
      <c r="Z31" s="115"/>
      <c r="AA31" s="117" t="s">
        <v>10</v>
      </c>
      <c r="AB31" s="118"/>
      <c r="AC31" s="118"/>
      <c r="AD31" s="118"/>
      <c r="AE31" s="119"/>
      <c r="AF31" s="126" t="s">
        <v>9</v>
      </c>
      <c r="AG31" s="127"/>
      <c r="AH31" s="127"/>
      <c r="AI31" s="127"/>
      <c r="AJ31" s="128"/>
      <c r="AK31" s="126" t="s">
        <v>11</v>
      </c>
      <c r="AL31" s="127"/>
      <c r="AM31" s="127"/>
      <c r="AN31" s="127"/>
      <c r="AO31" s="128"/>
      <c r="AP31" s="126" t="s">
        <v>10</v>
      </c>
      <c r="AQ31" s="127"/>
      <c r="AR31" s="127"/>
      <c r="AS31" s="127"/>
      <c r="AT31" s="128"/>
    </row>
    <row r="32" spans="1:46" ht="45" x14ac:dyDescent="0.15">
      <c r="A32" s="65" t="s">
        <v>20</v>
      </c>
      <c r="B32" s="51" t="s">
        <v>21</v>
      </c>
      <c r="C32" s="51">
        <v>0</v>
      </c>
      <c r="D32" s="51" t="s">
        <v>13</v>
      </c>
      <c r="E32" s="8">
        <v>10705.53</v>
      </c>
      <c r="F32" s="8">
        <v>10341.630999999999</v>
      </c>
      <c r="G32" s="8">
        <v>9962.51</v>
      </c>
      <c r="H32" s="8">
        <f>AVERAGE(E32:G32)</f>
        <v>10336.557000000001</v>
      </c>
      <c r="I32" s="4">
        <f t="shared" ref="I32:K36" si="62">E32/E$32</f>
        <v>1</v>
      </c>
      <c r="J32" s="4">
        <f t="shared" si="62"/>
        <v>1</v>
      </c>
      <c r="K32" s="4">
        <f t="shared" si="62"/>
        <v>1</v>
      </c>
      <c r="L32" s="4">
        <f>AVERAGE(I32:K32)</f>
        <v>1</v>
      </c>
      <c r="M32" s="4">
        <f>STDEV(I32:K32)/1.73</f>
        <v>0</v>
      </c>
      <c r="N32" s="18" t="s">
        <v>0</v>
      </c>
      <c r="O32" s="17" t="s">
        <v>1</v>
      </c>
      <c r="P32" s="17" t="s">
        <v>14</v>
      </c>
      <c r="Q32" s="52" t="s">
        <v>6</v>
      </c>
      <c r="R32" s="22" t="s">
        <v>7</v>
      </c>
      <c r="S32" s="22" t="s">
        <v>33</v>
      </c>
      <c r="T32" s="22" t="s">
        <v>34</v>
      </c>
      <c r="U32" s="23" t="s">
        <v>35</v>
      </c>
      <c r="V32" s="21" t="s">
        <v>6</v>
      </c>
      <c r="W32" s="22" t="s">
        <v>7</v>
      </c>
      <c r="X32" s="22" t="s">
        <v>33</v>
      </c>
      <c r="Y32" s="22" t="s">
        <v>34</v>
      </c>
      <c r="Z32" s="23" t="s">
        <v>35</v>
      </c>
      <c r="AA32" s="24" t="s">
        <v>6</v>
      </c>
      <c r="AB32" s="25" t="s">
        <v>7</v>
      </c>
      <c r="AC32" s="25" t="s">
        <v>33</v>
      </c>
      <c r="AD32" s="25" t="s">
        <v>34</v>
      </c>
      <c r="AE32" s="26" t="s">
        <v>35</v>
      </c>
      <c r="AF32" s="24" t="s">
        <v>6</v>
      </c>
      <c r="AG32" s="25" t="s">
        <v>7</v>
      </c>
      <c r="AH32" s="25" t="s">
        <v>33</v>
      </c>
      <c r="AI32" s="25" t="s">
        <v>34</v>
      </c>
      <c r="AJ32" s="26" t="s">
        <v>35</v>
      </c>
      <c r="AK32" s="24" t="s">
        <v>6</v>
      </c>
      <c r="AL32" s="25" t="s">
        <v>7</v>
      </c>
      <c r="AM32" s="25" t="s">
        <v>33</v>
      </c>
      <c r="AN32" s="25" t="s">
        <v>34</v>
      </c>
      <c r="AO32" s="26" t="s">
        <v>35</v>
      </c>
      <c r="AP32" s="24" t="s">
        <v>6</v>
      </c>
      <c r="AQ32" s="25" t="s">
        <v>7</v>
      </c>
      <c r="AR32" s="25" t="s">
        <v>33</v>
      </c>
      <c r="AS32" s="25" t="s">
        <v>34</v>
      </c>
      <c r="AT32" s="26" t="s">
        <v>35</v>
      </c>
    </row>
    <row r="33" spans="1:46" x14ac:dyDescent="0.15">
      <c r="A33" s="65"/>
      <c r="B33" s="4"/>
      <c r="C33" s="51">
        <v>1</v>
      </c>
      <c r="D33" s="51"/>
      <c r="E33" s="8">
        <v>8646.8529999999992</v>
      </c>
      <c r="F33" s="8">
        <v>8164.4390000000003</v>
      </c>
      <c r="G33" s="8">
        <v>7692.1459999999997</v>
      </c>
      <c r="H33" s="8">
        <f t="shared" ref="H33:H36" si="63">AVERAGE(E33:G33)</f>
        <v>8167.8126666666676</v>
      </c>
      <c r="I33" s="10">
        <f t="shared" si="62"/>
        <v>0.80769966549997974</v>
      </c>
      <c r="J33" s="10">
        <f t="shared" si="62"/>
        <v>0.78947305313833005</v>
      </c>
      <c r="K33" s="10">
        <f t="shared" si="62"/>
        <v>0.77210923753150562</v>
      </c>
      <c r="L33" s="10">
        <f t="shared" ref="L33:L36" si="64">AVERAGE(I33:K33)</f>
        <v>0.78976065205660506</v>
      </c>
      <c r="M33" s="10">
        <f t="shared" ref="M33:M36" si="65">STDEV(I33:K33)/1.73</f>
        <v>1.0287258335029428E-2</v>
      </c>
      <c r="N33" s="4"/>
      <c r="O33" s="4"/>
      <c r="P33" s="4"/>
      <c r="Q33" s="53"/>
      <c r="R33" s="28"/>
      <c r="S33" s="28"/>
      <c r="T33" s="28"/>
      <c r="U33" s="29"/>
      <c r="V33" s="27"/>
      <c r="W33" s="28"/>
      <c r="X33" s="28"/>
      <c r="Y33" s="28"/>
      <c r="Z33" s="29"/>
      <c r="AA33" s="27"/>
      <c r="AB33" s="28"/>
      <c r="AC33" s="28"/>
      <c r="AD33" s="28"/>
      <c r="AE33" s="29"/>
    </row>
    <row r="34" spans="1:46" x14ac:dyDescent="0.15">
      <c r="A34" s="65"/>
      <c r="B34" s="4"/>
      <c r="C34" s="51">
        <v>2</v>
      </c>
      <c r="D34" s="51"/>
      <c r="E34" s="8">
        <v>5886.317</v>
      </c>
      <c r="F34" s="8">
        <v>5564.0749999999998</v>
      </c>
      <c r="G34" s="8">
        <v>4881.8320000000003</v>
      </c>
      <c r="H34" s="8">
        <f t="shared" si="63"/>
        <v>5444.0746666666664</v>
      </c>
      <c r="I34" s="10">
        <f t="shared" si="62"/>
        <v>0.54983891502802751</v>
      </c>
      <c r="J34" s="10">
        <f t="shared" si="62"/>
        <v>0.53802683541890062</v>
      </c>
      <c r="K34" s="10">
        <f t="shared" si="62"/>
        <v>0.49002028605241049</v>
      </c>
      <c r="L34" s="10">
        <f t="shared" si="64"/>
        <v>0.52596201216644622</v>
      </c>
      <c r="M34" s="10">
        <f t="shared" si="65"/>
        <v>1.8313184773498102E-2</v>
      </c>
      <c r="N34" s="4" t="s">
        <v>26</v>
      </c>
      <c r="O34" s="4" t="s">
        <v>25</v>
      </c>
      <c r="P34" s="4">
        <v>0</v>
      </c>
      <c r="Q34" s="54">
        <f t="shared" ref="Q34:S38" si="66">E87/E93</f>
        <v>1.3221665590708713</v>
      </c>
      <c r="R34" s="31">
        <f t="shared" si="66"/>
        <v>1.407244334725223</v>
      </c>
      <c r="S34" s="31">
        <f t="shared" si="66"/>
        <v>1.3359020138674063</v>
      </c>
      <c r="T34" s="31">
        <f>AVERAGE(Q34:S34)</f>
        <v>1.3551043025545002</v>
      </c>
      <c r="U34" s="32">
        <f>STDEV(Q34:S34)/1.73</f>
        <v>2.6401084056590054E-2</v>
      </c>
      <c r="V34" s="30">
        <f t="shared" ref="V34:X38" si="67">E99/E93</f>
        <v>0.1573220708822784</v>
      </c>
      <c r="W34" s="31">
        <f t="shared" si="67"/>
        <v>0.17945159692622512</v>
      </c>
      <c r="X34" s="31">
        <f t="shared" si="67"/>
        <v>0.1811500397103005</v>
      </c>
      <c r="Y34" s="31">
        <f>AVERAGE(V34:X34)</f>
        <v>0.17264123583960134</v>
      </c>
      <c r="Z34" s="32">
        <f>STDEV(V34:X34)/1.73</f>
        <v>7.68435723993672E-3</v>
      </c>
      <c r="AA34" s="30">
        <f t="shared" ref="AA34:AC38" si="68">E105/E93</f>
        <v>0.69069446736768592</v>
      </c>
      <c r="AB34" s="31">
        <f t="shared" si="68"/>
        <v>0.58347260160652004</v>
      </c>
      <c r="AC34" s="31">
        <f t="shared" si="68"/>
        <v>0.57201985646983822</v>
      </c>
      <c r="AD34" s="31">
        <f>AVERAGE(AA34:AC34)</f>
        <v>0.61539564181468143</v>
      </c>
      <c r="AE34" s="32">
        <f>STDEV(AA34:AC34)/1.73</f>
        <v>3.7839097729678473E-2</v>
      </c>
      <c r="AF34" s="38">
        <f t="shared" ref="AF34:AH38" si="69">Q34/Q$34</f>
        <v>1</v>
      </c>
      <c r="AG34" s="38">
        <f t="shared" si="69"/>
        <v>1</v>
      </c>
      <c r="AH34" s="38">
        <f t="shared" si="69"/>
        <v>1</v>
      </c>
      <c r="AI34" s="36">
        <f t="shared" ref="AI34:AI38" si="70">AVERAGE(AF34:AH34)</f>
        <v>1</v>
      </c>
      <c r="AJ34" s="39">
        <f t="shared" ref="AJ34:AJ38" si="71">STDEV(AF33:AH34)/SQRT(3)</f>
        <v>0</v>
      </c>
      <c r="AK34" s="38">
        <f t="shared" ref="AK34:AM38" si="72">V34/V$34</f>
        <v>1</v>
      </c>
      <c r="AL34" s="38">
        <f t="shared" si="72"/>
        <v>1</v>
      </c>
      <c r="AM34" s="38">
        <f t="shared" si="72"/>
        <v>1</v>
      </c>
      <c r="AN34" s="36">
        <f t="shared" ref="AN34:AN38" si="73">AVERAGE(AK34:AM34)</f>
        <v>1</v>
      </c>
      <c r="AO34" s="39">
        <f t="shared" ref="AO34:AO38" si="74">STDEV(AK33:AM34)/SQRT(3)</f>
        <v>0</v>
      </c>
      <c r="AP34" s="38">
        <f t="shared" ref="AP34:AR38" si="75">AA34/AA$34</f>
        <v>1</v>
      </c>
      <c r="AQ34" s="38">
        <f t="shared" si="75"/>
        <v>1</v>
      </c>
      <c r="AR34" s="38">
        <f t="shared" si="75"/>
        <v>1</v>
      </c>
      <c r="AS34" s="36">
        <f t="shared" ref="AS34:AS38" si="76">AVERAGE(AP34:AR34)</f>
        <v>1</v>
      </c>
      <c r="AT34" s="39">
        <f t="shared" ref="AT34:AT38" si="77">STDEV(AP33:AR34)/SQRT(3)</f>
        <v>0</v>
      </c>
    </row>
    <row r="35" spans="1:46" x14ac:dyDescent="0.15">
      <c r="A35" s="65"/>
      <c r="B35" s="4"/>
      <c r="C35" s="51">
        <v>4</v>
      </c>
      <c r="D35" s="51"/>
      <c r="E35" s="8">
        <v>4123.3469999999998</v>
      </c>
      <c r="F35" s="8">
        <v>3685.9830000000002</v>
      </c>
      <c r="G35" s="8">
        <v>2584.2049999999999</v>
      </c>
      <c r="H35" s="8">
        <f t="shared" si="63"/>
        <v>3464.5116666666668</v>
      </c>
      <c r="I35" s="10">
        <f t="shared" si="62"/>
        <v>0.38516047313864887</v>
      </c>
      <c r="J35" s="10">
        <f t="shared" si="62"/>
        <v>0.35642182553216223</v>
      </c>
      <c r="K35" s="10">
        <f t="shared" si="62"/>
        <v>0.25939296422287156</v>
      </c>
      <c r="L35" s="10">
        <f t="shared" si="64"/>
        <v>0.33365842096456094</v>
      </c>
      <c r="M35" s="10">
        <f t="shared" si="65"/>
        <v>3.8093301347107436E-2</v>
      </c>
      <c r="N35" s="4"/>
      <c r="O35" s="4"/>
      <c r="P35" s="4">
        <v>1</v>
      </c>
      <c r="Q35" s="54">
        <f t="shared" si="66"/>
        <v>1.19433098503098</v>
      </c>
      <c r="R35" s="31">
        <f t="shared" si="66"/>
        <v>1.342285793002975</v>
      </c>
      <c r="S35" s="31">
        <f t="shared" si="66"/>
        <v>1.4609778902045771</v>
      </c>
      <c r="T35" s="31">
        <f t="shared" ref="T35:T38" si="78">AVERAGE(Q35:S35)</f>
        <v>1.3325315560795108</v>
      </c>
      <c r="U35" s="32">
        <f t="shared" ref="U35:U38" si="79">STDEV(Q35:S35)/1.73</f>
        <v>7.7220115646946502E-2</v>
      </c>
      <c r="V35" s="30">
        <f t="shared" si="67"/>
        <v>0.1359938187069005</v>
      </c>
      <c r="W35" s="31">
        <f t="shared" si="67"/>
        <v>0.1364379811213349</v>
      </c>
      <c r="X35" s="31">
        <f t="shared" si="67"/>
        <v>0.16448947657523957</v>
      </c>
      <c r="Y35" s="31">
        <f t="shared" ref="Y35:Y38" si="80">AVERAGE(V35:X35)</f>
        <v>0.14564042546782499</v>
      </c>
      <c r="Z35" s="32">
        <f t="shared" ref="Z35:Z38" si="81">STDEV(V35:X35)/1.73</f>
        <v>9.4365709305805259E-3</v>
      </c>
      <c r="AA35" s="30">
        <f t="shared" si="68"/>
        <v>0.63335940633253374</v>
      </c>
      <c r="AB35" s="31">
        <f t="shared" si="68"/>
        <v>0.60765945259125431</v>
      </c>
      <c r="AC35" s="31">
        <f t="shared" si="68"/>
        <v>0.73611446813955828</v>
      </c>
      <c r="AD35" s="31">
        <f t="shared" ref="AD35:AD38" si="82">AVERAGE(AA35:AC35)</f>
        <v>0.65904444235444881</v>
      </c>
      <c r="AE35" s="32">
        <f t="shared" ref="AE35:AE38" si="83">STDEV(AA35:AC35)/1.73</f>
        <v>3.9289198742753606E-2</v>
      </c>
      <c r="AF35" s="40">
        <f t="shared" si="69"/>
        <v>0.90331356275587138</v>
      </c>
      <c r="AG35" s="40">
        <f t="shared" si="69"/>
        <v>0.9538398982185764</v>
      </c>
      <c r="AH35" s="40">
        <f t="shared" si="69"/>
        <v>1.0936265347598952</v>
      </c>
      <c r="AI35" s="37">
        <f t="shared" si="70"/>
        <v>0.9835933319114476</v>
      </c>
      <c r="AJ35" s="41">
        <f t="shared" si="71"/>
        <v>3.6369567881154155E-2</v>
      </c>
      <c r="AK35" s="40">
        <f t="shared" si="72"/>
        <v>0.86442937055324243</v>
      </c>
      <c r="AL35" s="40">
        <f t="shared" si="72"/>
        <v>0.76030519348025827</v>
      </c>
      <c r="AM35" s="40">
        <f t="shared" si="72"/>
        <v>0.90802892915891764</v>
      </c>
      <c r="AN35" s="37">
        <f t="shared" si="73"/>
        <v>0.84425449773080619</v>
      </c>
      <c r="AO35" s="41">
        <f t="shared" si="74"/>
        <v>5.65135272875186E-2</v>
      </c>
      <c r="AP35" s="40">
        <f t="shared" si="75"/>
        <v>0.91698925683643806</v>
      </c>
      <c r="AQ35" s="40">
        <f t="shared" si="75"/>
        <v>1.0414532763288948</v>
      </c>
      <c r="AR35" s="40">
        <f t="shared" si="75"/>
        <v>1.2868687333380577</v>
      </c>
      <c r="AS35" s="37">
        <f t="shared" si="76"/>
        <v>1.0817704221677971</v>
      </c>
      <c r="AT35" s="41">
        <f t="shared" si="77"/>
        <v>7.3427163390531819E-2</v>
      </c>
    </row>
    <row r="36" spans="1:46" x14ac:dyDescent="0.15">
      <c r="A36" s="65"/>
      <c r="B36" s="4"/>
      <c r="C36" s="51">
        <v>8</v>
      </c>
      <c r="D36" s="51"/>
      <c r="E36" s="8">
        <v>1307.4259999999999</v>
      </c>
      <c r="F36" s="8">
        <v>1886.962</v>
      </c>
      <c r="G36" s="8">
        <v>1261.6980000000001</v>
      </c>
      <c r="H36" s="8">
        <f t="shared" si="63"/>
        <v>1485.3620000000001</v>
      </c>
      <c r="I36" s="10">
        <f t="shared" si="62"/>
        <v>0.12212622822036834</v>
      </c>
      <c r="J36" s="10">
        <f t="shared" si="62"/>
        <v>0.18246270825172548</v>
      </c>
      <c r="K36" s="10">
        <f t="shared" si="62"/>
        <v>0.12664459057004712</v>
      </c>
      <c r="L36" s="10">
        <f t="shared" si="64"/>
        <v>0.14374450901404698</v>
      </c>
      <c r="M36" s="10">
        <f t="shared" si="65"/>
        <v>1.9425991477621588E-2</v>
      </c>
      <c r="N36" s="4"/>
      <c r="O36" s="4"/>
      <c r="P36" s="4">
        <v>2</v>
      </c>
      <c r="Q36" s="54">
        <f t="shared" si="66"/>
        <v>1.6439452951938798</v>
      </c>
      <c r="R36" s="31">
        <f t="shared" si="66"/>
        <v>1.2079186399307154</v>
      </c>
      <c r="S36" s="31">
        <f t="shared" si="66"/>
        <v>1.0613565991004208</v>
      </c>
      <c r="T36" s="31">
        <f t="shared" si="78"/>
        <v>1.3044068447416721</v>
      </c>
      <c r="U36" s="32">
        <f t="shared" si="79"/>
        <v>0.17516919020916999</v>
      </c>
      <c r="V36" s="30">
        <f t="shared" si="67"/>
        <v>0.18354157680162572</v>
      </c>
      <c r="W36" s="31">
        <f t="shared" si="67"/>
        <v>0.123179243441562</v>
      </c>
      <c r="X36" s="31">
        <f t="shared" si="67"/>
        <v>0.10129559570666824</v>
      </c>
      <c r="Y36" s="31">
        <f t="shared" si="80"/>
        <v>0.1360054719832853</v>
      </c>
      <c r="Z36" s="32">
        <f t="shared" si="81"/>
        <v>2.4622407969424435E-2</v>
      </c>
      <c r="AA36" s="30">
        <f t="shared" si="68"/>
        <v>0.84153429931558144</v>
      </c>
      <c r="AB36" s="31">
        <f t="shared" si="68"/>
        <v>0.60368083626598745</v>
      </c>
      <c r="AC36" s="31">
        <f t="shared" si="68"/>
        <v>0.5518895825742971</v>
      </c>
      <c r="AD36" s="31">
        <f t="shared" si="82"/>
        <v>0.66570157271862196</v>
      </c>
      <c r="AE36" s="32">
        <f t="shared" si="83"/>
        <v>8.9284271164783796E-2</v>
      </c>
      <c r="AF36" s="40">
        <f t="shared" si="69"/>
        <v>1.2433723148686597</v>
      </c>
      <c r="AG36" s="40">
        <f t="shared" si="69"/>
        <v>0.85835743667539599</v>
      </c>
      <c r="AH36" s="40">
        <f t="shared" si="69"/>
        <v>0.79448686212233288</v>
      </c>
      <c r="AI36" s="37">
        <f t="shared" si="70"/>
        <v>0.96540553788879624</v>
      </c>
      <c r="AJ36" s="41">
        <f t="shared" si="71"/>
        <v>9.5872007197833592E-2</v>
      </c>
      <c r="AK36" s="40">
        <f t="shared" si="72"/>
        <v>1.1666613322104498</v>
      </c>
      <c r="AL36" s="40">
        <f t="shared" si="72"/>
        <v>0.686420436214912</v>
      </c>
      <c r="AM36" s="40">
        <f t="shared" si="72"/>
        <v>0.55918064312137383</v>
      </c>
      <c r="AN36" s="37">
        <f t="shared" si="73"/>
        <v>0.8040874705155785</v>
      </c>
      <c r="AO36" s="41">
        <f t="shared" si="74"/>
        <v>0.12089291808434853</v>
      </c>
      <c r="AP36" s="40">
        <f t="shared" si="75"/>
        <v>1.2183886495033949</v>
      </c>
      <c r="AQ36" s="40">
        <f t="shared" si="75"/>
        <v>1.0346344191720853</v>
      </c>
      <c r="AR36" s="40">
        <f t="shared" si="75"/>
        <v>0.96480843511312175</v>
      </c>
      <c r="AS36" s="37">
        <f t="shared" si="76"/>
        <v>1.0726105012628673</v>
      </c>
      <c r="AT36" s="41">
        <f t="shared" si="77"/>
        <v>8.3779160077543796E-2</v>
      </c>
    </row>
    <row r="37" spans="1:46" x14ac:dyDescent="0.15">
      <c r="A37" s="65"/>
      <c r="B37" s="4"/>
      <c r="C37" s="51"/>
      <c r="D37" s="5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4</v>
      </c>
      <c r="Q37" s="54">
        <f t="shared" si="66"/>
        <v>1.0235839525375976</v>
      </c>
      <c r="R37" s="31">
        <f t="shared" si="66"/>
        <v>1.4345416438748282</v>
      </c>
      <c r="S37" s="31">
        <f t="shared" si="66"/>
        <v>1.2621110915091178</v>
      </c>
      <c r="T37" s="31">
        <f t="shared" si="78"/>
        <v>1.2400788959738478</v>
      </c>
      <c r="U37" s="32">
        <f t="shared" si="79"/>
        <v>0.119284875131727</v>
      </c>
      <c r="V37" s="30">
        <f t="shared" si="67"/>
        <v>0.10091690317391859</v>
      </c>
      <c r="W37" s="31">
        <f t="shared" si="67"/>
        <v>0.16352952940000115</v>
      </c>
      <c r="X37" s="31">
        <f t="shared" si="67"/>
        <v>0.12237319353695307</v>
      </c>
      <c r="Y37" s="31">
        <f t="shared" si="80"/>
        <v>0.12893987537029095</v>
      </c>
      <c r="Z37" s="32">
        <f t="shared" si="81"/>
        <v>1.839228083569118E-2</v>
      </c>
      <c r="AA37" s="30">
        <f t="shared" si="68"/>
        <v>0.58082369053963512</v>
      </c>
      <c r="AB37" s="31">
        <f t="shared" si="68"/>
        <v>0.77614826752618848</v>
      </c>
      <c r="AC37" s="31">
        <f t="shared" si="68"/>
        <v>0.68682902512094335</v>
      </c>
      <c r="AD37" s="31">
        <f t="shared" si="82"/>
        <v>0.68126699439558902</v>
      </c>
      <c r="AE37" s="32">
        <f t="shared" si="83"/>
        <v>5.6520811530657508E-2</v>
      </c>
      <c r="AF37" s="40">
        <f t="shared" si="69"/>
        <v>0.77417171498945092</v>
      </c>
      <c r="AG37" s="40">
        <f t="shared" si="69"/>
        <v>1.0193977040631932</v>
      </c>
      <c r="AH37" s="40">
        <f t="shared" si="69"/>
        <v>0.94476322245771205</v>
      </c>
      <c r="AI37" s="37">
        <f t="shared" si="70"/>
        <v>0.91277754717011872</v>
      </c>
      <c r="AJ37" s="41">
        <f t="shared" si="71"/>
        <v>0.10122420491442423</v>
      </c>
      <c r="AK37" s="40">
        <f t="shared" si="72"/>
        <v>0.64146691311629822</v>
      </c>
      <c r="AL37" s="40">
        <f t="shared" si="72"/>
        <v>0.9112737484706267</v>
      </c>
      <c r="AM37" s="40">
        <f t="shared" si="72"/>
        <v>0.67553500806654654</v>
      </c>
      <c r="AN37" s="37">
        <f t="shared" si="73"/>
        <v>0.74275855655115708</v>
      </c>
      <c r="AO37" s="41">
        <f t="shared" si="74"/>
        <v>0.13015450208376136</v>
      </c>
      <c r="AP37" s="40">
        <f t="shared" si="75"/>
        <v>0.84092709292028844</v>
      </c>
      <c r="AQ37" s="40">
        <f t="shared" si="75"/>
        <v>1.3302223024511515</v>
      </c>
      <c r="AR37" s="40">
        <f t="shared" si="75"/>
        <v>1.2007083623978339</v>
      </c>
      <c r="AS37" s="37">
        <f t="shared" si="76"/>
        <v>1.1239525859230912</v>
      </c>
      <c r="AT37" s="41">
        <f t="shared" si="77"/>
        <v>0.10545483271231322</v>
      </c>
    </row>
    <row r="38" spans="1:46" ht="15" thickBot="1" x14ac:dyDescent="0.2">
      <c r="A38" s="65"/>
      <c r="B38" s="4"/>
      <c r="C38" s="51">
        <v>0</v>
      </c>
      <c r="D38" s="51" t="s">
        <v>15</v>
      </c>
      <c r="E38" s="8">
        <v>7404.9030000000002</v>
      </c>
      <c r="F38" s="8">
        <v>7138.8819999999996</v>
      </c>
      <c r="G38" s="8">
        <v>8103.7110000000002</v>
      </c>
      <c r="H38" s="8">
        <f>AVERAGE(E38:G38)</f>
        <v>7549.1653333333334</v>
      </c>
      <c r="I38" s="4">
        <f t="shared" ref="I38:K42" si="84">E38/E$38</f>
        <v>1</v>
      </c>
      <c r="J38" s="4">
        <f t="shared" si="84"/>
        <v>1</v>
      </c>
      <c r="K38" s="4">
        <f t="shared" si="84"/>
        <v>1</v>
      </c>
      <c r="L38" s="10">
        <f>AVERAGE(I38:K38)</f>
        <v>1</v>
      </c>
      <c r="M38" s="4">
        <f>STDEV(I38:K38)/1.73</f>
        <v>0</v>
      </c>
      <c r="N38" s="4"/>
      <c r="O38" s="4"/>
      <c r="P38" s="4">
        <v>8</v>
      </c>
      <c r="Q38" s="55">
        <f t="shared" si="66"/>
        <v>0.99646416872993548</v>
      </c>
      <c r="R38" s="34">
        <f t="shared" si="66"/>
        <v>0.90176559276181933</v>
      </c>
      <c r="S38" s="34">
        <f t="shared" si="66"/>
        <v>1.0024820036748041</v>
      </c>
      <c r="T38" s="34">
        <f t="shared" si="78"/>
        <v>0.96690392172218631</v>
      </c>
      <c r="U38" s="35">
        <f t="shared" si="79"/>
        <v>3.2654125219815359E-2</v>
      </c>
      <c r="V38" s="33">
        <f t="shared" si="67"/>
        <v>0.1159846810908855</v>
      </c>
      <c r="W38" s="34">
        <f t="shared" si="67"/>
        <v>0.13093026995736337</v>
      </c>
      <c r="X38" s="34">
        <f t="shared" si="67"/>
        <v>0.14874252341356797</v>
      </c>
      <c r="Y38" s="34">
        <f t="shared" si="80"/>
        <v>0.13188582482060562</v>
      </c>
      <c r="Z38" s="35">
        <f t="shared" si="81"/>
        <v>9.4796607958025775E-3</v>
      </c>
      <c r="AA38" s="33">
        <f t="shared" si="68"/>
        <v>0.61400794460766395</v>
      </c>
      <c r="AB38" s="34">
        <f t="shared" si="68"/>
        <v>0.46938931038891191</v>
      </c>
      <c r="AC38" s="34">
        <f t="shared" si="68"/>
        <v>0.64784324671979832</v>
      </c>
      <c r="AD38" s="34">
        <f t="shared" si="82"/>
        <v>0.57708016723879141</v>
      </c>
      <c r="AE38" s="35">
        <f t="shared" si="83"/>
        <v>5.4789020936188322E-2</v>
      </c>
      <c r="AF38" s="40">
        <f t="shared" si="69"/>
        <v>0.75366009062442385</v>
      </c>
      <c r="AG38" s="40">
        <f t="shared" si="69"/>
        <v>0.64080243246308544</v>
      </c>
      <c r="AH38" s="40">
        <f t="shared" si="69"/>
        <v>0.75041581887629716</v>
      </c>
      <c r="AI38" s="37">
        <f t="shared" si="70"/>
        <v>0.71495944732126882</v>
      </c>
      <c r="AJ38" s="41">
        <f t="shared" si="71"/>
        <v>8.1057459399416026E-2</v>
      </c>
      <c r="AK38" s="40">
        <f t="shared" si="72"/>
        <v>0.73724354402679448</v>
      </c>
      <c r="AL38" s="40">
        <f t="shared" si="72"/>
        <v>0.72961328960026195</v>
      </c>
      <c r="AM38" s="40">
        <f t="shared" si="72"/>
        <v>0.82110124652161598</v>
      </c>
      <c r="AN38" s="37">
        <f t="shared" si="73"/>
        <v>0.76265269338289077</v>
      </c>
      <c r="AO38" s="41">
        <f t="shared" si="74"/>
        <v>5.7110126285972194E-2</v>
      </c>
      <c r="AP38" s="40">
        <f t="shared" si="75"/>
        <v>0.88897185892876351</v>
      </c>
      <c r="AQ38" s="40">
        <f t="shared" si="75"/>
        <v>0.80447532428516122</v>
      </c>
      <c r="AR38" s="40">
        <f t="shared" si="75"/>
        <v>1.1325537730768584</v>
      </c>
      <c r="AS38" s="37">
        <f t="shared" si="76"/>
        <v>0.94200031876359436</v>
      </c>
      <c r="AT38" s="41">
        <f t="shared" si="77"/>
        <v>0.12549575736905055</v>
      </c>
    </row>
    <row r="39" spans="1:46" ht="15" thickBot="1" x14ac:dyDescent="0.2">
      <c r="A39" s="65"/>
      <c r="B39" s="4"/>
      <c r="C39" s="51">
        <v>1</v>
      </c>
      <c r="D39" s="51"/>
      <c r="E39" s="8">
        <v>6967.1750000000002</v>
      </c>
      <c r="F39" s="8">
        <v>5955.8819999999996</v>
      </c>
      <c r="G39" s="8">
        <v>5748.4679999999998</v>
      </c>
      <c r="H39" s="8">
        <f t="shared" ref="H39:H42" si="85">AVERAGE(E39:G39)</f>
        <v>6223.8416666666672</v>
      </c>
      <c r="I39" s="10">
        <f t="shared" si="84"/>
        <v>0.94088673410036561</v>
      </c>
      <c r="J39" s="10">
        <f t="shared" si="84"/>
        <v>0.83428777783412023</v>
      </c>
      <c r="K39" s="10">
        <f t="shared" si="84"/>
        <v>0.70936241433091574</v>
      </c>
      <c r="L39" s="10">
        <f t="shared" ref="L39:L42" si="86">AVERAGE(I39:K39)</f>
        <v>0.82817897542180052</v>
      </c>
      <c r="M39" s="10">
        <f t="shared" ref="M39:M42" si="87">STDEV(I39:K39)/1.73</f>
        <v>6.6984383267877354E-2</v>
      </c>
    </row>
    <row r="40" spans="1:46" ht="15" thickBot="1" x14ac:dyDescent="0.2">
      <c r="A40" s="65"/>
      <c r="B40" s="4"/>
      <c r="C40" s="51">
        <v>2</v>
      </c>
      <c r="D40" s="51"/>
      <c r="E40" s="8">
        <v>3981.154</v>
      </c>
      <c r="F40" s="8">
        <v>4038.4470000000001</v>
      </c>
      <c r="G40" s="8">
        <v>3808.0329999999999</v>
      </c>
      <c r="H40" s="8">
        <f t="shared" si="85"/>
        <v>3942.5446666666667</v>
      </c>
      <c r="I40" s="10">
        <f t="shared" si="84"/>
        <v>0.53763756257171769</v>
      </c>
      <c r="J40" s="10">
        <f t="shared" si="84"/>
        <v>0.56569740191811557</v>
      </c>
      <c r="K40" s="10">
        <f t="shared" si="84"/>
        <v>0.4699122414409892</v>
      </c>
      <c r="L40" s="10">
        <f t="shared" si="86"/>
        <v>0.52441573531027419</v>
      </c>
      <c r="M40" s="10">
        <f t="shared" si="87"/>
        <v>2.846380224118451E-2</v>
      </c>
      <c r="N40" s="3"/>
      <c r="O40" s="3"/>
      <c r="P40" s="20"/>
      <c r="Q40" s="114" t="s">
        <v>9</v>
      </c>
      <c r="R40" s="114"/>
      <c r="S40" s="114"/>
      <c r="T40" s="114"/>
      <c r="U40" s="115"/>
      <c r="AA40" s="117" t="s">
        <v>10</v>
      </c>
      <c r="AB40" s="118"/>
      <c r="AC40" s="118"/>
      <c r="AD40" s="118"/>
      <c r="AE40" s="119"/>
      <c r="AF40" s="126" t="s">
        <v>9</v>
      </c>
      <c r="AG40" s="127"/>
      <c r="AH40" s="127"/>
      <c r="AI40" s="127"/>
      <c r="AJ40" s="128"/>
      <c r="AP40" s="126" t="s">
        <v>10</v>
      </c>
      <c r="AQ40" s="127"/>
      <c r="AR40" s="127"/>
      <c r="AS40" s="127"/>
      <c r="AT40" s="128"/>
    </row>
    <row r="41" spans="1:46" ht="45" x14ac:dyDescent="0.15">
      <c r="A41" s="65"/>
      <c r="B41" s="4"/>
      <c r="C41" s="51">
        <v>4</v>
      </c>
      <c r="D41" s="51"/>
      <c r="E41" s="8">
        <v>2703.962</v>
      </c>
      <c r="F41" s="8">
        <v>2394.0830000000001</v>
      </c>
      <c r="G41" s="8">
        <v>2134.6689999999999</v>
      </c>
      <c r="H41" s="8">
        <f t="shared" si="85"/>
        <v>2410.9046666666668</v>
      </c>
      <c r="I41" s="10">
        <f t="shared" si="84"/>
        <v>0.36515832820497446</v>
      </c>
      <c r="J41" s="10">
        <f t="shared" si="84"/>
        <v>0.33535825357527976</v>
      </c>
      <c r="K41" s="10">
        <f t="shared" si="84"/>
        <v>0.2634186979274063</v>
      </c>
      <c r="L41" s="10">
        <f t="shared" si="86"/>
        <v>0.32131175990255351</v>
      </c>
      <c r="M41" s="10">
        <f t="shared" si="87"/>
        <v>3.0233568364128559E-2</v>
      </c>
      <c r="N41" s="20" t="s">
        <v>0</v>
      </c>
      <c r="O41" s="19" t="s">
        <v>1</v>
      </c>
      <c r="P41" s="19" t="s">
        <v>14</v>
      </c>
      <c r="Q41" s="52" t="s">
        <v>6</v>
      </c>
      <c r="R41" s="22" t="s">
        <v>7</v>
      </c>
      <c r="S41" s="22" t="s">
        <v>33</v>
      </c>
      <c r="T41" s="22" t="s">
        <v>34</v>
      </c>
      <c r="U41" s="23" t="s">
        <v>35</v>
      </c>
      <c r="AA41" s="24" t="s">
        <v>6</v>
      </c>
      <c r="AB41" s="25" t="s">
        <v>7</v>
      </c>
      <c r="AC41" s="25" t="s">
        <v>33</v>
      </c>
      <c r="AD41" s="25" t="s">
        <v>34</v>
      </c>
      <c r="AE41" s="26" t="s">
        <v>35</v>
      </c>
      <c r="AF41" s="24" t="s">
        <v>6</v>
      </c>
      <c r="AG41" s="25" t="s">
        <v>7</v>
      </c>
      <c r="AH41" s="25" t="s">
        <v>33</v>
      </c>
      <c r="AI41" s="25" t="s">
        <v>34</v>
      </c>
      <c r="AJ41" s="26" t="s">
        <v>35</v>
      </c>
      <c r="AP41" s="24" t="s">
        <v>6</v>
      </c>
      <c r="AQ41" s="25" t="s">
        <v>7</v>
      </c>
      <c r="AR41" s="25" t="s">
        <v>33</v>
      </c>
      <c r="AS41" s="25" t="s">
        <v>34</v>
      </c>
      <c r="AT41" s="26" t="s">
        <v>35</v>
      </c>
    </row>
    <row r="42" spans="1:46" x14ac:dyDescent="0.15">
      <c r="A42" s="65"/>
      <c r="B42" s="4"/>
      <c r="C42" s="51">
        <v>8</v>
      </c>
      <c r="D42" s="51"/>
      <c r="E42" s="8">
        <v>1051.0619999999999</v>
      </c>
      <c r="F42" s="8">
        <v>1200.598</v>
      </c>
      <c r="G42" s="8">
        <v>904.23400000000004</v>
      </c>
      <c r="H42" s="8">
        <f t="shared" si="85"/>
        <v>1051.9646666666665</v>
      </c>
      <c r="I42" s="10">
        <f t="shared" si="84"/>
        <v>0.14194135966399557</v>
      </c>
      <c r="J42" s="10">
        <f t="shared" si="84"/>
        <v>0.16817731403880887</v>
      </c>
      <c r="K42" s="10">
        <f t="shared" si="84"/>
        <v>0.11158270575048888</v>
      </c>
      <c r="L42" s="10">
        <f t="shared" si="86"/>
        <v>0.14056712648443112</v>
      </c>
      <c r="M42" s="10">
        <f t="shared" si="87"/>
        <v>1.6371283229530124E-2</v>
      </c>
      <c r="N42" s="3"/>
      <c r="O42" s="3"/>
      <c r="P42" s="3"/>
      <c r="Q42" s="53"/>
      <c r="R42" s="28"/>
      <c r="S42" s="28"/>
      <c r="T42" s="28"/>
      <c r="U42" s="29"/>
      <c r="AA42" s="27"/>
      <c r="AB42" s="28"/>
      <c r="AC42" s="28"/>
      <c r="AD42" s="28"/>
      <c r="AE42" s="29"/>
    </row>
    <row r="43" spans="1:46" x14ac:dyDescent="0.15">
      <c r="A43" s="65"/>
      <c r="B43" s="4"/>
      <c r="C43" s="51"/>
      <c r="D43" s="51"/>
      <c r="E43" s="4"/>
      <c r="F43" s="4"/>
      <c r="G43" s="4"/>
      <c r="H43" s="4"/>
      <c r="I43" s="4"/>
      <c r="J43" s="4"/>
      <c r="K43" s="4"/>
      <c r="L43" s="4"/>
      <c r="M43" s="4"/>
      <c r="N43" s="20" t="s">
        <v>28</v>
      </c>
      <c r="O43" s="20" t="s">
        <v>27</v>
      </c>
      <c r="P43" s="20">
        <v>0</v>
      </c>
      <c r="Q43" s="54">
        <f t="shared" ref="Q43:S47" si="88">E114/E120</f>
        <v>2.4037700716373624</v>
      </c>
      <c r="R43" s="31">
        <f t="shared" si="88"/>
        <v>2.7998272651600082</v>
      </c>
      <c r="S43" s="31">
        <f t="shared" si="88"/>
        <v>2.881722883367889</v>
      </c>
      <c r="T43" s="31">
        <f>AVERAGE(Q43:S43)</f>
        <v>2.6951067400550865</v>
      </c>
      <c r="U43" s="32">
        <f>STDEV(Q43:S43)/1.73</f>
        <v>0.14774923087680494</v>
      </c>
      <c r="AA43" s="30">
        <f t="shared" ref="AA43:AC47" si="89">E132/E120</f>
        <v>1.0171920537058441</v>
      </c>
      <c r="AB43" s="31">
        <f t="shared" si="89"/>
        <v>1.2691312911634034</v>
      </c>
      <c r="AC43" s="31">
        <f t="shared" si="89"/>
        <v>1.1711130305325863</v>
      </c>
      <c r="AD43" s="31">
        <f>AVERAGE(AA43:AC43)</f>
        <v>1.1524787918006112</v>
      </c>
      <c r="AE43" s="32">
        <f>STDEV(AA43:AC43)/1.73</f>
        <v>7.3409883441129947E-2</v>
      </c>
      <c r="AF43" s="38">
        <f t="shared" ref="AF43:AH47" si="90">Q43/Q$43</f>
        <v>1</v>
      </c>
      <c r="AG43" s="38">
        <f t="shared" si="90"/>
        <v>1</v>
      </c>
      <c r="AH43" s="38">
        <f t="shared" si="90"/>
        <v>1</v>
      </c>
      <c r="AI43" s="28">
        <f t="shared" ref="AI43:AI47" si="91">AVERAGE(AF43:AH43)</f>
        <v>1</v>
      </c>
      <c r="AJ43" s="46">
        <v>0</v>
      </c>
      <c r="AP43" s="38">
        <f t="shared" ref="AP43:AR47" si="92">AA43/AA$43</f>
        <v>1</v>
      </c>
      <c r="AQ43" s="38">
        <f t="shared" si="92"/>
        <v>1</v>
      </c>
      <c r="AR43" s="38">
        <f t="shared" si="92"/>
        <v>1</v>
      </c>
      <c r="AS43" s="28">
        <f t="shared" ref="AS43:AS47" si="93">AVERAGE(AP43:AR43)</f>
        <v>1</v>
      </c>
      <c r="AT43" s="46">
        <v>0</v>
      </c>
    </row>
    <row r="44" spans="1:46" x14ac:dyDescent="0.15">
      <c r="A44" s="65"/>
      <c r="B44" s="4"/>
      <c r="C44" s="51">
        <v>0</v>
      </c>
      <c r="D44" s="51" t="s">
        <v>16</v>
      </c>
      <c r="E44" s="51" t="s">
        <v>22</v>
      </c>
      <c r="F44" s="51" t="s">
        <v>22</v>
      </c>
      <c r="G44" s="51" t="s">
        <v>22</v>
      </c>
      <c r="H44" s="4"/>
      <c r="I44" s="4"/>
      <c r="J44" s="4"/>
      <c r="K44" s="4"/>
      <c r="L44" s="4"/>
      <c r="M44" s="4"/>
      <c r="N44" s="20"/>
      <c r="O44" s="20"/>
      <c r="P44" s="20">
        <v>1</v>
      </c>
      <c r="Q44" s="54">
        <f t="shared" si="88"/>
        <v>2.3469284512790587</v>
      </c>
      <c r="R44" s="31">
        <f t="shared" si="88"/>
        <v>2.2426480080873081</v>
      </c>
      <c r="S44" s="31">
        <f t="shared" si="88"/>
        <v>2.0046958188749953</v>
      </c>
      <c r="T44" s="31">
        <f t="shared" ref="T44:T47" si="94">AVERAGE(Q44:S44)</f>
        <v>2.1980907594137871</v>
      </c>
      <c r="U44" s="32">
        <f t="shared" ref="U44:U47" si="95">STDEV(Q44:S44)/1.73</f>
        <v>0.1013949367626362</v>
      </c>
      <c r="AA44" s="30">
        <f t="shared" si="89"/>
        <v>1.3432874407115025</v>
      </c>
      <c r="AB44" s="31">
        <f t="shared" si="89"/>
        <v>1.1522148989123395</v>
      </c>
      <c r="AC44" s="31">
        <f t="shared" si="89"/>
        <v>1.155212382570084</v>
      </c>
      <c r="AD44" s="31">
        <f t="shared" ref="AD44:AD47" si="96">AVERAGE(AA44:AC44)</f>
        <v>1.2169049073979752</v>
      </c>
      <c r="AE44" s="32">
        <f t="shared" ref="AE44:AE47" si="97">STDEV(AA44:AC44)/1.73</f>
        <v>6.327210713754193E-2</v>
      </c>
      <c r="AF44" s="40">
        <f t="shared" si="90"/>
        <v>0.97635313750304531</v>
      </c>
      <c r="AG44" s="40">
        <f t="shared" si="90"/>
        <v>0.80099513137612877</v>
      </c>
      <c r="AH44" s="40">
        <f t="shared" si="90"/>
        <v>0.69565877775592833</v>
      </c>
      <c r="AI44" s="31">
        <f t="shared" si="91"/>
        <v>0.82433568221170084</v>
      </c>
      <c r="AJ44" s="47">
        <v>2.4E-2</v>
      </c>
      <c r="AP44" s="40">
        <f t="shared" si="92"/>
        <v>1.3205838915253265</v>
      </c>
      <c r="AQ44" s="40">
        <f t="shared" si="92"/>
        <v>0.90787683428411303</v>
      </c>
      <c r="AR44" s="40">
        <f t="shared" si="92"/>
        <v>0.98642261886944316</v>
      </c>
      <c r="AS44" s="31">
        <f t="shared" si="93"/>
        <v>1.0716277815596273</v>
      </c>
      <c r="AT44" s="47">
        <v>2.4E-2</v>
      </c>
    </row>
    <row r="45" spans="1:46" x14ac:dyDescent="0.15">
      <c r="A45" s="65"/>
      <c r="B45" s="4"/>
      <c r="C45" s="51">
        <v>1</v>
      </c>
      <c r="D45" s="51"/>
      <c r="E45" s="51" t="s">
        <v>22</v>
      </c>
      <c r="F45" s="51" t="s">
        <v>22</v>
      </c>
      <c r="G45" s="51" t="s">
        <v>22</v>
      </c>
      <c r="H45" s="4"/>
      <c r="I45" s="4"/>
      <c r="J45" s="4"/>
      <c r="K45" s="4"/>
      <c r="L45" s="4"/>
      <c r="M45" s="4"/>
      <c r="N45" s="20"/>
      <c r="O45" s="20"/>
      <c r="P45" s="20">
        <v>2</v>
      </c>
      <c r="Q45" s="54">
        <f t="shared" si="88"/>
        <v>1.2322895012926154</v>
      </c>
      <c r="R45" s="31">
        <f t="shared" si="88"/>
        <v>1.4182841146719445</v>
      </c>
      <c r="S45" s="31">
        <f t="shared" si="88"/>
        <v>1.0752680390027498</v>
      </c>
      <c r="T45" s="31">
        <f t="shared" si="94"/>
        <v>1.2419472183224365</v>
      </c>
      <c r="U45" s="32">
        <f t="shared" si="95"/>
        <v>9.9255406703176938E-2</v>
      </c>
      <c r="AA45" s="30">
        <f t="shared" si="89"/>
        <v>1.1367328795388656</v>
      </c>
      <c r="AB45" s="31">
        <f t="shared" si="89"/>
        <v>1.3095330750562342</v>
      </c>
      <c r="AC45" s="31">
        <f t="shared" si="89"/>
        <v>1.0831557057247225</v>
      </c>
      <c r="AD45" s="31">
        <f t="shared" si="96"/>
        <v>1.176473886773274</v>
      </c>
      <c r="AE45" s="32">
        <f t="shared" si="97"/>
        <v>6.8384676579633652E-2</v>
      </c>
      <c r="AF45" s="40">
        <f t="shared" si="90"/>
        <v>0.51264865796969661</v>
      </c>
      <c r="AG45" s="40">
        <f t="shared" si="90"/>
        <v>0.50656129123411853</v>
      </c>
      <c r="AH45" s="40">
        <f t="shared" si="90"/>
        <v>0.37313374065520027</v>
      </c>
      <c r="AI45" s="31">
        <f t="shared" si="91"/>
        <v>0.46411456328633843</v>
      </c>
      <c r="AJ45" s="47">
        <v>0.106</v>
      </c>
      <c r="AP45" s="40">
        <f t="shared" si="92"/>
        <v>1.117520408655877</v>
      </c>
      <c r="AQ45" s="40">
        <f t="shared" si="92"/>
        <v>1.0318342035801471</v>
      </c>
      <c r="AR45" s="40">
        <f t="shared" si="92"/>
        <v>0.92489424802329845</v>
      </c>
      <c r="AS45" s="31">
        <f t="shared" si="93"/>
        <v>1.024749620086441</v>
      </c>
      <c r="AT45" s="47">
        <v>0.106</v>
      </c>
    </row>
    <row r="46" spans="1:46" x14ac:dyDescent="0.15">
      <c r="A46" s="65"/>
      <c r="B46" s="4"/>
      <c r="C46" s="51">
        <v>2</v>
      </c>
      <c r="D46" s="51"/>
      <c r="E46" s="51" t="s">
        <v>22</v>
      </c>
      <c r="F46" s="51" t="s">
        <v>22</v>
      </c>
      <c r="G46" s="51" t="s">
        <v>22</v>
      </c>
      <c r="H46" s="4"/>
      <c r="I46" s="4"/>
      <c r="J46" s="4"/>
      <c r="K46" s="4"/>
      <c r="L46" s="4"/>
      <c r="M46" s="4"/>
      <c r="N46" s="20"/>
      <c r="O46" s="20"/>
      <c r="P46" s="20">
        <v>4</v>
      </c>
      <c r="Q46" s="54">
        <f t="shared" si="88"/>
        <v>0.62597867314688471</v>
      </c>
      <c r="R46" s="31">
        <f t="shared" si="88"/>
        <v>0.77589144234668816</v>
      </c>
      <c r="S46" s="31">
        <f t="shared" si="88"/>
        <v>0.55211536834124808</v>
      </c>
      <c r="T46" s="31">
        <f t="shared" si="94"/>
        <v>0.65132849461160702</v>
      </c>
      <c r="U46" s="32">
        <f t="shared" si="95"/>
        <v>6.590835729158119E-2</v>
      </c>
      <c r="AA46" s="30">
        <f t="shared" si="89"/>
        <v>1.299522205129259</v>
      </c>
      <c r="AB46" s="31">
        <f t="shared" si="89"/>
        <v>1.3444419624241404</v>
      </c>
      <c r="AC46" s="31">
        <f t="shared" si="89"/>
        <v>1.2128734100625751</v>
      </c>
      <c r="AD46" s="31">
        <f t="shared" si="96"/>
        <v>1.2856125258719915</v>
      </c>
      <c r="AE46" s="32">
        <f t="shared" si="97"/>
        <v>3.8657861772110252E-2</v>
      </c>
      <c r="AF46" s="40">
        <f t="shared" si="90"/>
        <v>0.26041537022735722</v>
      </c>
      <c r="AG46" s="40">
        <f t="shared" si="90"/>
        <v>0.27712118243921252</v>
      </c>
      <c r="AH46" s="40">
        <f t="shared" si="90"/>
        <v>0.19159211023649406</v>
      </c>
      <c r="AI46" s="31">
        <f t="shared" si="91"/>
        <v>0.24304288763435458</v>
      </c>
      <c r="AJ46" s="47">
        <v>8.5000000000000006E-2</v>
      </c>
      <c r="AP46" s="40">
        <f t="shared" si="92"/>
        <v>1.2775583533068577</v>
      </c>
      <c r="AQ46" s="40">
        <f t="shared" si="92"/>
        <v>1.0593403312841654</v>
      </c>
      <c r="AR46" s="40">
        <f t="shared" si="92"/>
        <v>1.0356587096558882</v>
      </c>
      <c r="AS46" s="31">
        <f t="shared" si="93"/>
        <v>1.1241857980823038</v>
      </c>
      <c r="AT46" s="47">
        <v>8.5000000000000006E-2</v>
      </c>
    </row>
    <row r="47" spans="1:46" ht="15" thickBot="1" x14ac:dyDescent="0.2">
      <c r="A47" s="65"/>
      <c r="B47" s="4"/>
      <c r="C47" s="51">
        <v>4</v>
      </c>
      <c r="D47" s="51"/>
      <c r="E47" s="51" t="s">
        <v>22</v>
      </c>
      <c r="F47" s="51" t="s">
        <v>22</v>
      </c>
      <c r="G47" s="51" t="s">
        <v>22</v>
      </c>
      <c r="H47" s="4"/>
      <c r="I47" s="4"/>
      <c r="J47" s="4"/>
      <c r="K47" s="4"/>
      <c r="L47" s="4"/>
      <c r="M47" s="4"/>
      <c r="N47" s="20"/>
      <c r="O47" s="20"/>
      <c r="P47" s="20">
        <v>8</v>
      </c>
      <c r="Q47" s="55">
        <f t="shared" si="88"/>
        <v>0.30413901806715637</v>
      </c>
      <c r="R47" s="34">
        <f t="shared" si="88"/>
        <v>0.64191956603621336</v>
      </c>
      <c r="S47" s="34">
        <f t="shared" si="88"/>
        <v>0.40703459325388047</v>
      </c>
      <c r="T47" s="34">
        <f t="shared" si="94"/>
        <v>0.45103105911908337</v>
      </c>
      <c r="U47" s="35">
        <f t="shared" si="95"/>
        <v>0.1000779732145082</v>
      </c>
      <c r="AA47" s="33">
        <f t="shared" si="89"/>
        <v>1.1999825957183214</v>
      </c>
      <c r="AB47" s="34">
        <f t="shared" si="89"/>
        <v>1.9750369747622294</v>
      </c>
      <c r="AC47" s="34">
        <f t="shared" si="89"/>
        <v>1.2576499915946311</v>
      </c>
      <c r="AD47" s="34">
        <f t="shared" si="96"/>
        <v>1.4775565206917272</v>
      </c>
      <c r="AE47" s="35">
        <f t="shared" si="97"/>
        <v>0.2495921922099861</v>
      </c>
      <c r="AF47" s="40">
        <f t="shared" si="90"/>
        <v>0.12652583608380968</v>
      </c>
      <c r="AG47" s="40">
        <f t="shared" si="90"/>
        <v>0.22927113183874509</v>
      </c>
      <c r="AH47" s="40">
        <f t="shared" si="90"/>
        <v>0.14124695875620644</v>
      </c>
      <c r="AI47" s="31">
        <f t="shared" si="91"/>
        <v>0.1656813088929204</v>
      </c>
      <c r="AJ47" s="47">
        <v>5.8000000000000003E-2</v>
      </c>
      <c r="AP47" s="40">
        <f t="shared" si="92"/>
        <v>1.179701110863512</v>
      </c>
      <c r="AQ47" s="40">
        <f t="shared" si="92"/>
        <v>1.5562117083660647</v>
      </c>
      <c r="AR47" s="40">
        <f t="shared" si="92"/>
        <v>1.0738929196464413</v>
      </c>
      <c r="AS47" s="31">
        <f t="shared" si="93"/>
        <v>1.2699352462920059</v>
      </c>
      <c r="AT47" s="47">
        <v>5.8000000000000003E-2</v>
      </c>
    </row>
    <row r="48" spans="1:46" ht="15" thickBot="1" x14ac:dyDescent="0.2">
      <c r="A48" s="65"/>
      <c r="B48" s="4"/>
      <c r="C48" s="51">
        <v>8</v>
      </c>
      <c r="D48" s="51"/>
      <c r="E48" s="51" t="s">
        <v>22</v>
      </c>
      <c r="F48" s="51" t="s">
        <v>22</v>
      </c>
      <c r="G48" s="51" t="s">
        <v>22</v>
      </c>
      <c r="H48" s="4"/>
      <c r="I48" s="4"/>
      <c r="J48" s="4"/>
      <c r="K48" s="4"/>
      <c r="L48" s="4"/>
      <c r="M48" s="4"/>
    </row>
    <row r="49" spans="1:46" ht="15" thickBot="1" x14ac:dyDescent="0.2">
      <c r="A49" s="65"/>
      <c r="B49" s="4"/>
      <c r="C49" s="51"/>
      <c r="D49" s="5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8"/>
      <c r="Q49" s="114" t="s">
        <v>9</v>
      </c>
      <c r="R49" s="114"/>
      <c r="S49" s="114"/>
      <c r="T49" s="114"/>
      <c r="U49" s="115"/>
      <c r="V49" s="116" t="s">
        <v>11</v>
      </c>
      <c r="W49" s="114"/>
      <c r="X49" s="114"/>
      <c r="Y49" s="114"/>
      <c r="Z49" s="115"/>
      <c r="AA49" s="117" t="s">
        <v>10</v>
      </c>
      <c r="AB49" s="118"/>
      <c r="AC49" s="118"/>
      <c r="AD49" s="118"/>
      <c r="AE49" s="119"/>
      <c r="AF49" s="123" t="s">
        <v>9</v>
      </c>
      <c r="AG49" s="124"/>
      <c r="AH49" s="124"/>
      <c r="AI49" s="124"/>
      <c r="AJ49" s="125"/>
      <c r="AK49" s="123" t="s">
        <v>11</v>
      </c>
      <c r="AL49" s="124"/>
      <c r="AM49" s="124"/>
      <c r="AN49" s="124"/>
      <c r="AO49" s="125"/>
      <c r="AP49" s="123" t="s">
        <v>10</v>
      </c>
      <c r="AQ49" s="124"/>
      <c r="AR49" s="124"/>
      <c r="AS49" s="124"/>
      <c r="AT49" s="125"/>
    </row>
    <row r="50" spans="1:46" ht="45" x14ac:dyDescent="0.15">
      <c r="A50" s="65"/>
      <c r="B50" s="4"/>
      <c r="C50" s="51">
        <v>0</v>
      </c>
      <c r="D50" s="51" t="s">
        <v>17</v>
      </c>
      <c r="E50" s="8">
        <v>6354.7610000000004</v>
      </c>
      <c r="F50" s="8">
        <v>6440.8109999999997</v>
      </c>
      <c r="G50" s="8">
        <v>6609.69</v>
      </c>
      <c r="H50" s="8">
        <f t="shared" ref="H50:H54" si="98">AVERAGE(E50:G50)</f>
        <v>6468.420666666666</v>
      </c>
      <c r="I50" s="4">
        <f t="shared" ref="I50:K54" si="99">E50/E$50</f>
        <v>1</v>
      </c>
      <c r="J50" s="4">
        <f t="shared" si="99"/>
        <v>1</v>
      </c>
      <c r="K50" s="4">
        <f t="shared" si="99"/>
        <v>1</v>
      </c>
      <c r="L50" s="4">
        <f t="shared" ref="L50:L54" si="100">AVERAGE(I50:K50)</f>
        <v>1</v>
      </c>
      <c r="M50" s="4">
        <f>STDEV(I50:K50)/1.73</f>
        <v>0</v>
      </c>
      <c r="N50" s="18" t="s">
        <v>0</v>
      </c>
      <c r="O50" s="17" t="s">
        <v>1</v>
      </c>
      <c r="P50" s="17" t="s">
        <v>14</v>
      </c>
      <c r="Q50" s="52" t="s">
        <v>6</v>
      </c>
      <c r="R50" s="22" t="s">
        <v>7</v>
      </c>
      <c r="S50" s="22" t="s">
        <v>33</v>
      </c>
      <c r="T50" s="22" t="s">
        <v>34</v>
      </c>
      <c r="U50" s="23" t="s">
        <v>35</v>
      </c>
      <c r="V50" s="21" t="s">
        <v>6</v>
      </c>
      <c r="W50" s="22" t="s">
        <v>7</v>
      </c>
      <c r="X50" s="22" t="s">
        <v>33</v>
      </c>
      <c r="Y50" s="22" t="s">
        <v>34</v>
      </c>
      <c r="Z50" s="23" t="s">
        <v>35</v>
      </c>
      <c r="AA50" s="24" t="s">
        <v>6</v>
      </c>
      <c r="AB50" s="25" t="s">
        <v>7</v>
      </c>
      <c r="AC50" s="25" t="s">
        <v>33</v>
      </c>
      <c r="AD50" s="25" t="s">
        <v>34</v>
      </c>
      <c r="AE50" s="26" t="s">
        <v>35</v>
      </c>
      <c r="AF50" s="24" t="s">
        <v>6</v>
      </c>
      <c r="AG50" s="25" t="s">
        <v>7</v>
      </c>
      <c r="AH50" s="25" t="s">
        <v>33</v>
      </c>
      <c r="AI50" s="25" t="s">
        <v>34</v>
      </c>
      <c r="AJ50" s="26" t="s">
        <v>35</v>
      </c>
      <c r="AK50" s="24" t="s">
        <v>6</v>
      </c>
      <c r="AL50" s="25" t="s">
        <v>7</v>
      </c>
      <c r="AM50" s="25" t="s">
        <v>33</v>
      </c>
      <c r="AN50" s="25" t="s">
        <v>34</v>
      </c>
      <c r="AO50" s="26" t="s">
        <v>35</v>
      </c>
      <c r="AP50" s="24" t="s">
        <v>6</v>
      </c>
      <c r="AQ50" s="25" t="s">
        <v>7</v>
      </c>
      <c r="AR50" s="25" t="s">
        <v>33</v>
      </c>
      <c r="AS50" s="25" t="s">
        <v>34</v>
      </c>
      <c r="AT50" s="26" t="s">
        <v>35</v>
      </c>
    </row>
    <row r="51" spans="1:46" x14ac:dyDescent="0.15">
      <c r="A51" s="65"/>
      <c r="B51" s="4"/>
      <c r="C51" s="51">
        <v>1</v>
      </c>
      <c r="D51" s="51"/>
      <c r="E51" s="8">
        <v>6403.1540000000005</v>
      </c>
      <c r="F51" s="8">
        <v>6798.3969999999999</v>
      </c>
      <c r="G51" s="8">
        <v>6772.9830000000002</v>
      </c>
      <c r="H51" s="8">
        <f t="shared" si="98"/>
        <v>6658.1779999999999</v>
      </c>
      <c r="I51" s="10">
        <f t="shared" si="99"/>
        <v>1.0076152352543235</v>
      </c>
      <c r="J51" s="10">
        <f t="shared" si="99"/>
        <v>1.0555187848238368</v>
      </c>
      <c r="K51" s="10">
        <f t="shared" si="99"/>
        <v>1.024705092069371</v>
      </c>
      <c r="L51" s="10">
        <f t="shared" si="100"/>
        <v>1.029279704049177</v>
      </c>
      <c r="M51" s="10">
        <f t="shared" ref="M51:M54" si="101">STDEV(I51:K51)/1.73</f>
        <v>1.403306812641044E-2</v>
      </c>
      <c r="N51" s="4"/>
      <c r="O51" s="4"/>
      <c r="P51" s="4"/>
      <c r="Q51" s="53"/>
      <c r="R51" s="28"/>
      <c r="S51" s="28"/>
      <c r="T51" s="28"/>
      <c r="U51" s="29"/>
      <c r="V51" s="27"/>
      <c r="W51" s="28"/>
      <c r="X51" s="28"/>
      <c r="Y51" s="28"/>
      <c r="Z51" s="29"/>
      <c r="AA51" s="27"/>
      <c r="AB51" s="28"/>
      <c r="AC51" s="28"/>
      <c r="AD51" s="28"/>
      <c r="AE51" s="29"/>
    </row>
    <row r="52" spans="1:46" x14ac:dyDescent="0.15">
      <c r="A52" s="65"/>
      <c r="B52" s="4"/>
      <c r="C52" s="51">
        <v>2</v>
      </c>
      <c r="D52" s="51"/>
      <c r="E52" s="8">
        <v>6025.74</v>
      </c>
      <c r="F52" s="8">
        <v>5515.0330000000004</v>
      </c>
      <c r="G52" s="8">
        <v>5686.9120000000003</v>
      </c>
      <c r="H52" s="8">
        <f t="shared" si="98"/>
        <v>5742.5616666666674</v>
      </c>
      <c r="I52" s="10">
        <f t="shared" si="99"/>
        <v>0.94822448869438192</v>
      </c>
      <c r="J52" s="10">
        <f t="shared" si="99"/>
        <v>0.85626375312053105</v>
      </c>
      <c r="K52" s="10">
        <f t="shared" si="99"/>
        <v>0.86039012419644501</v>
      </c>
      <c r="L52" s="10">
        <f t="shared" si="100"/>
        <v>0.88829278867045269</v>
      </c>
      <c r="M52" s="10">
        <f t="shared" si="101"/>
        <v>3.0025066851564471E-2</v>
      </c>
      <c r="N52" s="18" t="s">
        <v>30</v>
      </c>
      <c r="O52" s="18" t="s">
        <v>29</v>
      </c>
      <c r="P52" s="18">
        <v>0</v>
      </c>
      <c r="Q52" s="54">
        <f t="shared" ref="Q52:S56" si="102">E141/E147</f>
        <v>1.322240181469293</v>
      </c>
      <c r="R52" s="31">
        <f t="shared" si="102"/>
        <v>1.1920083952265212</v>
      </c>
      <c r="S52" s="31">
        <f t="shared" si="102"/>
        <v>1.4968916160190378</v>
      </c>
      <c r="T52" s="31">
        <f>AVERAGE(Q52:S52)</f>
        <v>1.3370467309049505</v>
      </c>
      <c r="U52" s="32">
        <f>STDEV(Q52:S52)/1.73</f>
        <v>8.8427726035150561E-2</v>
      </c>
      <c r="V52" s="30">
        <f t="shared" ref="V52:X56" si="103">E153/E147</f>
        <v>0.10392983920811047</v>
      </c>
      <c r="W52" s="31">
        <f t="shared" si="103"/>
        <v>8.587115523330785E-2</v>
      </c>
      <c r="X52" s="31">
        <f t="shared" si="103"/>
        <v>9.5245538925764761E-2</v>
      </c>
      <c r="Y52" s="31">
        <f>AVERAGE(V52:X52)</f>
        <v>9.5015511122394369E-2</v>
      </c>
      <c r="Z52" s="32">
        <f>STDEV(V52:X52)/1.73</f>
        <v>5.2205429220800363E-3</v>
      </c>
      <c r="AA52" s="30">
        <f t="shared" ref="AA52:AC56" si="104">E159/E147</f>
        <v>0.6827443994654292</v>
      </c>
      <c r="AB52" s="31">
        <f t="shared" si="104"/>
        <v>0.77822268186212373</v>
      </c>
      <c r="AC52" s="31">
        <f t="shared" si="104"/>
        <v>0.89098561646232621</v>
      </c>
      <c r="AD52" s="31">
        <f>AVERAGE(AA52:AC52)</f>
        <v>0.78398423259662631</v>
      </c>
      <c r="AE52" s="32">
        <f>STDEV(AA52:AC52)/1.73</f>
        <v>6.0254391029115784E-2</v>
      </c>
      <c r="AF52" s="38">
        <f t="shared" ref="AF52:AH56" si="105">Q52/Q$52</f>
        <v>1</v>
      </c>
      <c r="AG52" s="38">
        <f t="shared" si="105"/>
        <v>1</v>
      </c>
      <c r="AH52" s="38">
        <f t="shared" si="105"/>
        <v>1</v>
      </c>
      <c r="AI52" s="36">
        <f t="shared" ref="AI52:AI56" si="106">AVERAGE(AF52:AH52)</f>
        <v>1</v>
      </c>
      <c r="AJ52" s="39">
        <f t="shared" ref="AJ52:AJ56" si="107">STDEV(AF51:AH52)/SQRT(3)</f>
        <v>0</v>
      </c>
      <c r="AK52" s="38">
        <f t="shared" ref="AK52:AM56" si="108">V52/V$52</f>
        <v>1</v>
      </c>
      <c r="AL52" s="38">
        <f t="shared" si="108"/>
        <v>1</v>
      </c>
      <c r="AM52" s="38">
        <f t="shared" si="108"/>
        <v>1</v>
      </c>
      <c r="AN52" s="36">
        <f t="shared" ref="AN52:AN56" si="109">AVERAGE(AK52:AM52)</f>
        <v>1</v>
      </c>
      <c r="AO52" s="39">
        <f t="shared" ref="AO52:AO56" si="110">STDEV(AK51:AM52)/SQRT(3)</f>
        <v>0</v>
      </c>
      <c r="AP52" s="38">
        <f t="shared" ref="AP52:AR56" si="111">AA52/AA$52</f>
        <v>1</v>
      </c>
      <c r="AQ52" s="38">
        <f t="shared" si="111"/>
        <v>1</v>
      </c>
      <c r="AR52" s="38">
        <f t="shared" si="111"/>
        <v>1</v>
      </c>
      <c r="AS52" s="36">
        <f t="shared" ref="AS52:AS56" si="112">AVERAGE(AP52:AR52)</f>
        <v>1</v>
      </c>
      <c r="AT52" s="39">
        <f t="shared" ref="AT52:AT56" si="113">STDEV(AP51:AR52)/SQRT(3)</f>
        <v>0</v>
      </c>
    </row>
    <row r="53" spans="1:46" x14ac:dyDescent="0.15">
      <c r="A53" s="65"/>
      <c r="B53" s="4"/>
      <c r="C53" s="51">
        <v>4</v>
      </c>
      <c r="D53" s="51"/>
      <c r="E53" s="8">
        <v>5527.6689999999999</v>
      </c>
      <c r="F53" s="8">
        <v>5643.9620000000004</v>
      </c>
      <c r="G53" s="8">
        <v>5365.5479999999998</v>
      </c>
      <c r="H53" s="8">
        <f t="shared" si="98"/>
        <v>5512.393</v>
      </c>
      <c r="I53" s="10">
        <f t="shared" si="99"/>
        <v>0.8698468754371721</v>
      </c>
      <c r="J53" s="10">
        <f t="shared" si="99"/>
        <v>0.87628126333780032</v>
      </c>
      <c r="K53" s="10">
        <f t="shared" si="99"/>
        <v>0.81176999223866775</v>
      </c>
      <c r="L53" s="10">
        <f t="shared" si="100"/>
        <v>0.85263271033788002</v>
      </c>
      <c r="M53" s="10">
        <f t="shared" si="101"/>
        <v>2.0539937088238511E-2</v>
      </c>
      <c r="N53" s="4"/>
      <c r="O53" s="4"/>
      <c r="P53" s="18">
        <v>1</v>
      </c>
      <c r="Q53" s="54">
        <f t="shared" si="102"/>
        <v>1.0622826370132932</v>
      </c>
      <c r="R53" s="31">
        <f t="shared" si="102"/>
        <v>0.78577029494814299</v>
      </c>
      <c r="S53" s="31">
        <f t="shared" si="102"/>
        <v>0.57195523971391748</v>
      </c>
      <c r="T53" s="31">
        <f t="shared" ref="T53:T56" si="114">AVERAGE(Q53:S53)</f>
        <v>0.80666939055845122</v>
      </c>
      <c r="U53" s="32">
        <f t="shared" ref="U53:U56" si="115">STDEV(Q53:S53)/1.73</f>
        <v>0.14209877071262975</v>
      </c>
      <c r="V53" s="30">
        <f t="shared" si="103"/>
        <v>0.1003868261458859</v>
      </c>
      <c r="W53" s="31">
        <f t="shared" si="103"/>
        <v>9.806429923181216E-2</v>
      </c>
      <c r="X53" s="31">
        <f t="shared" si="103"/>
        <v>8.731417099446119E-2</v>
      </c>
      <c r="Y53" s="31">
        <f t="shared" ref="Y53:Y56" si="116">AVERAGE(V53:X53)</f>
        <v>9.525509879071975E-2</v>
      </c>
      <c r="Z53" s="32">
        <f t="shared" ref="Z53:Z56" si="117">STDEV(V53:X53)/1.73</f>
        <v>4.0314462534697089E-3</v>
      </c>
      <c r="AA53" s="30">
        <f t="shared" si="104"/>
        <v>0.71992434960113716</v>
      </c>
      <c r="AB53" s="31">
        <f t="shared" si="104"/>
        <v>0.8321549823302592</v>
      </c>
      <c r="AC53" s="31">
        <f t="shared" si="104"/>
        <v>0.84923924786815053</v>
      </c>
      <c r="AD53" s="31">
        <f t="shared" ref="AD53:AD56" si="118">AVERAGE(AA53:AC53)</f>
        <v>0.80043952659984896</v>
      </c>
      <c r="AE53" s="32">
        <f t="shared" ref="AE53:AE56" si="119">STDEV(AA53:AC53)/1.73</f>
        <v>4.0606631260420106E-2</v>
      </c>
      <c r="AF53" s="40">
        <f t="shared" si="105"/>
        <v>0.8033961241692632</v>
      </c>
      <c r="AG53" s="40">
        <f t="shared" si="105"/>
        <v>0.65919862485433289</v>
      </c>
      <c r="AH53" s="40">
        <f t="shared" si="105"/>
        <v>0.38209529240000983</v>
      </c>
      <c r="AI53" s="37">
        <f t="shared" si="106"/>
        <v>0.61489668047453538</v>
      </c>
      <c r="AJ53" s="41">
        <f t="shared" si="107"/>
        <v>0.14471766510526074</v>
      </c>
      <c r="AK53" s="40">
        <f t="shared" si="108"/>
        <v>0.96590956852025922</v>
      </c>
      <c r="AL53" s="40">
        <f t="shared" si="108"/>
        <v>1.1419934780820884</v>
      </c>
      <c r="AM53" s="40">
        <f t="shared" si="108"/>
        <v>0.91672714522109688</v>
      </c>
      <c r="AN53" s="37">
        <f t="shared" si="109"/>
        <v>1.0082100639411482</v>
      </c>
      <c r="AO53" s="41">
        <f t="shared" si="110"/>
        <v>4.3326332219929181E-2</v>
      </c>
      <c r="AP53" s="40">
        <f t="shared" si="111"/>
        <v>1.0544566168024503</v>
      </c>
      <c r="AQ53" s="40">
        <f t="shared" si="111"/>
        <v>1.0693018871399209</v>
      </c>
      <c r="AR53" s="40">
        <f t="shared" si="111"/>
        <v>0.95314585575474231</v>
      </c>
      <c r="AS53" s="37">
        <f t="shared" si="112"/>
        <v>1.0256347865657045</v>
      </c>
      <c r="AT53" s="41">
        <f t="shared" si="113"/>
        <v>2.4464766616878277E-2</v>
      </c>
    </row>
    <row r="54" spans="1:46" x14ac:dyDescent="0.15">
      <c r="A54" s="65"/>
      <c r="B54" s="4"/>
      <c r="C54" s="51">
        <v>8</v>
      </c>
      <c r="D54" s="51"/>
      <c r="E54" s="8">
        <v>4065.7190000000001</v>
      </c>
      <c r="F54" s="8">
        <v>4070.7190000000001</v>
      </c>
      <c r="G54" s="8">
        <v>4574.7190000000001</v>
      </c>
      <c r="H54" s="8">
        <f t="shared" si="98"/>
        <v>4237.0523333333331</v>
      </c>
      <c r="I54" s="10">
        <f t="shared" si="99"/>
        <v>0.63979101653075543</v>
      </c>
      <c r="J54" s="10">
        <f t="shared" si="99"/>
        <v>0.63201963231027902</v>
      </c>
      <c r="K54" s="10">
        <f t="shared" si="99"/>
        <v>0.69212307990238575</v>
      </c>
      <c r="L54" s="10">
        <f t="shared" si="100"/>
        <v>0.6546445762478067</v>
      </c>
      <c r="M54" s="10">
        <f t="shared" si="101"/>
        <v>1.8895433716148359E-2</v>
      </c>
      <c r="N54" s="4"/>
      <c r="O54" s="4"/>
      <c r="P54" s="18">
        <v>2</v>
      </c>
      <c r="Q54" s="54">
        <f t="shared" si="102"/>
        <v>0.87270032414343046</v>
      </c>
      <c r="R54" s="31">
        <f t="shared" si="102"/>
        <v>0.77078639963581397</v>
      </c>
      <c r="S54" s="31">
        <f t="shared" si="102"/>
        <v>0.93353133115363918</v>
      </c>
      <c r="T54" s="31">
        <f t="shared" si="114"/>
        <v>0.85900601831096113</v>
      </c>
      <c r="U54" s="32">
        <f t="shared" si="115"/>
        <v>4.7533042411634523E-2</v>
      </c>
      <c r="V54" s="30">
        <f t="shared" si="103"/>
        <v>0.11287355824733566</v>
      </c>
      <c r="W54" s="31">
        <f t="shared" si="103"/>
        <v>0.11736956566145873</v>
      </c>
      <c r="X54" s="31">
        <f t="shared" si="103"/>
        <v>0.12558946055494466</v>
      </c>
      <c r="Y54" s="31">
        <f t="shared" si="116"/>
        <v>0.11861086148791301</v>
      </c>
      <c r="Z54" s="32">
        <f t="shared" si="117"/>
        <v>3.7272774608894622E-3</v>
      </c>
      <c r="AA54" s="30">
        <f t="shared" si="104"/>
        <v>0.84578168486526606</v>
      </c>
      <c r="AB54" s="31">
        <f t="shared" si="104"/>
        <v>0.87989685043276267</v>
      </c>
      <c r="AC54" s="31">
        <f t="shared" si="104"/>
        <v>1.0579722118241583</v>
      </c>
      <c r="AD54" s="31">
        <f t="shared" si="118"/>
        <v>0.92788358237406232</v>
      </c>
      <c r="AE54" s="32">
        <f t="shared" si="119"/>
        <v>6.5863620920198485E-2</v>
      </c>
      <c r="AF54" s="40">
        <f t="shared" si="105"/>
        <v>0.66001649047881217</v>
      </c>
      <c r="AG54" s="40">
        <f t="shared" si="105"/>
        <v>0.64662833141316833</v>
      </c>
      <c r="AH54" s="40">
        <f t="shared" si="105"/>
        <v>0.62364657612042251</v>
      </c>
      <c r="AI54" s="37">
        <f t="shared" si="106"/>
        <v>0.64343046600413434</v>
      </c>
      <c r="AJ54" s="41">
        <f t="shared" si="107"/>
        <v>7.8989104338692273E-2</v>
      </c>
      <c r="AK54" s="40">
        <f t="shared" si="108"/>
        <v>1.0860553533746566</v>
      </c>
      <c r="AL54" s="40">
        <f t="shared" si="108"/>
        <v>1.3668101394766519</v>
      </c>
      <c r="AM54" s="40">
        <f t="shared" si="108"/>
        <v>1.3185862768106149</v>
      </c>
      <c r="AN54" s="37">
        <f t="shared" si="109"/>
        <v>1.2571505898873079</v>
      </c>
      <c r="AO54" s="41">
        <f t="shared" si="110"/>
        <v>0.10522568660370607</v>
      </c>
      <c r="AP54" s="40">
        <f t="shared" si="111"/>
        <v>1.2387969575839666</v>
      </c>
      <c r="AQ54" s="40">
        <f t="shared" si="111"/>
        <v>1.1306491971261412</v>
      </c>
      <c r="AR54" s="40">
        <f t="shared" si="111"/>
        <v>1.1874178351215761</v>
      </c>
      <c r="AS54" s="37">
        <f t="shared" si="112"/>
        <v>1.1856213299438947</v>
      </c>
      <c r="AT54" s="41">
        <f t="shared" si="113"/>
        <v>5.9013280960771866E-2</v>
      </c>
    </row>
    <row r="55" spans="1:46" x14ac:dyDescent="0.15">
      <c r="A55" s="69"/>
      <c r="B55" s="70"/>
      <c r="C55" s="71"/>
      <c r="D55" s="71"/>
      <c r="E55" s="70"/>
      <c r="F55" s="70"/>
      <c r="G55" s="70"/>
      <c r="H55" s="70"/>
      <c r="I55" s="70"/>
      <c r="J55" s="70"/>
      <c r="K55" s="70"/>
      <c r="L55" s="70"/>
      <c r="M55" s="70"/>
      <c r="N55" s="4"/>
      <c r="O55" s="4"/>
      <c r="P55" s="18">
        <v>4</v>
      </c>
      <c r="Q55" s="54">
        <f t="shared" si="102"/>
        <v>0.62364877730116142</v>
      </c>
      <c r="R55" s="31">
        <f t="shared" si="102"/>
        <v>0.53595645591394037</v>
      </c>
      <c r="S55" s="31">
        <f t="shared" si="102"/>
        <v>0.44509392368966322</v>
      </c>
      <c r="T55" s="31">
        <f t="shared" si="114"/>
        <v>0.53489971896825506</v>
      </c>
      <c r="U55" s="32">
        <f t="shared" si="115"/>
        <v>5.1608160247628009E-2</v>
      </c>
      <c r="V55" s="30">
        <f t="shared" si="103"/>
        <v>0.13702110252651362</v>
      </c>
      <c r="W55" s="31">
        <f t="shared" si="103"/>
        <v>0.11389517558540167</v>
      </c>
      <c r="X55" s="31">
        <f t="shared" si="103"/>
        <v>0.10570374877844912</v>
      </c>
      <c r="Y55" s="31">
        <f t="shared" si="116"/>
        <v>0.11887334229678814</v>
      </c>
      <c r="Z55" s="32">
        <f t="shared" si="117"/>
        <v>9.3880514738058779E-3</v>
      </c>
      <c r="AA55" s="30">
        <f t="shared" si="104"/>
        <v>1.0777447448795567</v>
      </c>
      <c r="AB55" s="31">
        <f t="shared" si="104"/>
        <v>1.0685990038326068</v>
      </c>
      <c r="AC55" s="31">
        <f t="shared" si="104"/>
        <v>1.2873224154815137</v>
      </c>
      <c r="AD55" s="31">
        <f t="shared" si="118"/>
        <v>1.1445553880645589</v>
      </c>
      <c r="AE55" s="32">
        <f t="shared" si="119"/>
        <v>7.1516999072807563E-2</v>
      </c>
      <c r="AF55" s="40">
        <f t="shared" si="105"/>
        <v>0.47166073610632042</v>
      </c>
      <c r="AG55" s="40">
        <f t="shared" si="105"/>
        <v>0.44962473256078939</v>
      </c>
      <c r="AH55" s="40">
        <f t="shared" si="105"/>
        <v>0.29734545836617365</v>
      </c>
      <c r="AI55" s="37">
        <f t="shared" si="106"/>
        <v>0.40621030901109451</v>
      </c>
      <c r="AJ55" s="41">
        <f t="shared" si="107"/>
        <v>8.2908365263795789E-2</v>
      </c>
      <c r="AK55" s="40">
        <f t="shared" si="108"/>
        <v>1.318400024194599</v>
      </c>
      <c r="AL55" s="40">
        <f t="shared" si="108"/>
        <v>1.3263496371506112</v>
      </c>
      <c r="AM55" s="40">
        <f t="shared" si="108"/>
        <v>1.1098026214207848</v>
      </c>
      <c r="AN55" s="37">
        <f t="shared" si="109"/>
        <v>1.2515174275886649</v>
      </c>
      <c r="AO55" s="41">
        <f t="shared" si="110"/>
        <v>7.0841121194447382E-2</v>
      </c>
      <c r="AP55" s="40">
        <f t="shared" si="111"/>
        <v>1.5785479100574129</v>
      </c>
      <c r="AQ55" s="40">
        <f t="shared" si="111"/>
        <v>1.3731275491427124</v>
      </c>
      <c r="AR55" s="40">
        <f t="shared" si="111"/>
        <v>1.4448296265352178</v>
      </c>
      <c r="AS55" s="37">
        <f t="shared" si="112"/>
        <v>1.4655016952451145</v>
      </c>
      <c r="AT55" s="41">
        <f t="shared" si="113"/>
        <v>9.8350428736668938E-2</v>
      </c>
    </row>
    <row r="56" spans="1:46" ht="15" thickBot="1" x14ac:dyDescent="0.2">
      <c r="A56" s="69"/>
      <c r="B56" s="70"/>
      <c r="C56" s="71"/>
      <c r="D56" s="71"/>
      <c r="E56" s="70"/>
      <c r="F56" s="70"/>
      <c r="G56" s="70"/>
      <c r="H56" s="70"/>
      <c r="I56" s="70"/>
      <c r="J56" s="70"/>
      <c r="K56" s="70"/>
      <c r="L56" s="70"/>
      <c r="M56" s="70"/>
      <c r="N56" s="4"/>
      <c r="O56" s="4"/>
      <c r="P56" s="18">
        <v>8</v>
      </c>
      <c r="Q56" s="55">
        <f t="shared" si="102"/>
        <v>0.32759366135298024</v>
      </c>
      <c r="R56" s="34">
        <f t="shared" si="102"/>
        <v>0.25897521923929673</v>
      </c>
      <c r="S56" s="34">
        <f t="shared" si="102"/>
        <v>0.28924386572204752</v>
      </c>
      <c r="T56" s="34">
        <f t="shared" si="114"/>
        <v>0.29193758210477483</v>
      </c>
      <c r="U56" s="35">
        <f t="shared" si="115"/>
        <v>1.9877710351116601E-2</v>
      </c>
      <c r="V56" s="33">
        <f t="shared" si="103"/>
        <v>0.14682359336651074</v>
      </c>
      <c r="W56" s="34">
        <f t="shared" si="103"/>
        <v>0.1008023784356248</v>
      </c>
      <c r="X56" s="34">
        <f t="shared" si="103"/>
        <v>0.10816303021251969</v>
      </c>
      <c r="Y56" s="34">
        <f t="shared" si="116"/>
        <v>0.11859633400488508</v>
      </c>
      <c r="Z56" s="35">
        <f t="shared" si="117"/>
        <v>1.4289602226119788E-2</v>
      </c>
      <c r="AA56" s="33">
        <f t="shared" si="104"/>
        <v>1.4747747509101525</v>
      </c>
      <c r="AB56" s="34">
        <f t="shared" si="104"/>
        <v>1.2550187053209616</v>
      </c>
      <c r="AC56" s="34">
        <f t="shared" si="104"/>
        <v>1.2446304891467637</v>
      </c>
      <c r="AD56" s="34">
        <f t="shared" si="118"/>
        <v>1.3248079817926259</v>
      </c>
      <c r="AE56" s="35">
        <f t="shared" si="119"/>
        <v>7.5132285885624525E-2</v>
      </c>
      <c r="AF56" s="40">
        <f t="shared" si="105"/>
        <v>0.24775654676365474</v>
      </c>
      <c r="AG56" s="40">
        <f t="shared" si="105"/>
        <v>0.21725955981214615</v>
      </c>
      <c r="AH56" s="40">
        <f t="shared" si="105"/>
        <v>0.19322966514522108</v>
      </c>
      <c r="AI56" s="37">
        <f t="shared" si="106"/>
        <v>0.21941525724034064</v>
      </c>
      <c r="AJ56" s="41">
        <f t="shared" si="107"/>
        <v>6.9210921243551854E-2</v>
      </c>
      <c r="AK56" s="40">
        <f t="shared" si="108"/>
        <v>1.4127183731373745</v>
      </c>
      <c r="AL56" s="40">
        <f t="shared" si="108"/>
        <v>1.1738793796560618</v>
      </c>
      <c r="AM56" s="40">
        <f t="shared" si="108"/>
        <v>1.135623058386209</v>
      </c>
      <c r="AN56" s="37">
        <f t="shared" si="109"/>
        <v>1.2407402703932151</v>
      </c>
      <c r="AO56" s="41">
        <f t="shared" si="110"/>
        <v>7.0911645998604098E-2</v>
      </c>
      <c r="AP56" s="40">
        <f t="shared" si="111"/>
        <v>2.1600686172817558</v>
      </c>
      <c r="AQ56" s="40">
        <f t="shared" si="111"/>
        <v>1.612672997808243</v>
      </c>
      <c r="AR56" s="40">
        <f t="shared" si="111"/>
        <v>1.3969142331259965</v>
      </c>
      <c r="AS56" s="37">
        <f t="shared" si="112"/>
        <v>1.7232186160719987</v>
      </c>
      <c r="AT56" s="41">
        <f t="shared" si="113"/>
        <v>0.16948934843642771</v>
      </c>
    </row>
    <row r="57" spans="1:46" ht="26" customHeight="1" x14ac:dyDescent="0.15">
      <c r="A57" s="60"/>
      <c r="B57" s="3"/>
      <c r="C57" s="49"/>
      <c r="D57" s="3"/>
      <c r="E57" s="120" t="s">
        <v>5</v>
      </c>
      <c r="F57" s="120"/>
      <c r="G57" s="120"/>
      <c r="H57" s="3"/>
      <c r="I57" s="120" t="s">
        <v>12</v>
      </c>
      <c r="J57" s="120"/>
      <c r="K57" s="120"/>
      <c r="L57" s="3"/>
      <c r="M57" s="3"/>
    </row>
    <row r="58" spans="1:46" ht="61" thickBot="1" x14ac:dyDescent="0.2">
      <c r="A58" s="61" t="s">
        <v>0</v>
      </c>
      <c r="B58" s="48" t="s">
        <v>1</v>
      </c>
      <c r="C58" s="48" t="s">
        <v>14</v>
      </c>
      <c r="D58" s="48" t="s">
        <v>2</v>
      </c>
      <c r="E58" s="48" t="s">
        <v>6</v>
      </c>
      <c r="F58" s="48" t="s">
        <v>7</v>
      </c>
      <c r="G58" s="48" t="s">
        <v>33</v>
      </c>
      <c r="H58" s="49" t="s">
        <v>8</v>
      </c>
      <c r="I58" s="48" t="s">
        <v>6</v>
      </c>
      <c r="J58" s="48" t="s">
        <v>7</v>
      </c>
      <c r="K58" s="48" t="s">
        <v>33</v>
      </c>
      <c r="L58" s="49" t="s">
        <v>8</v>
      </c>
      <c r="M58" s="5" t="s">
        <v>18</v>
      </c>
    </row>
    <row r="59" spans="1:46" ht="15" thickBot="1" x14ac:dyDescent="0.2">
      <c r="A59" s="73"/>
      <c r="B59" s="74"/>
      <c r="C59" s="74"/>
      <c r="D59" s="7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20"/>
      <c r="Q59" s="114" t="s">
        <v>9</v>
      </c>
      <c r="R59" s="114"/>
      <c r="S59" s="114"/>
      <c r="T59" s="114"/>
      <c r="U59" s="115"/>
      <c r="V59" s="116" t="s">
        <v>11</v>
      </c>
      <c r="W59" s="114"/>
      <c r="X59" s="114"/>
      <c r="Y59" s="114"/>
      <c r="Z59" s="115"/>
      <c r="AA59" s="117" t="s">
        <v>10</v>
      </c>
      <c r="AB59" s="118"/>
      <c r="AC59" s="118"/>
      <c r="AD59" s="118"/>
      <c r="AE59" s="119"/>
      <c r="AF59" s="126" t="s">
        <v>9</v>
      </c>
      <c r="AG59" s="127"/>
      <c r="AH59" s="127"/>
      <c r="AI59" s="127"/>
      <c r="AJ59" s="128"/>
      <c r="AK59" s="126" t="s">
        <v>11</v>
      </c>
      <c r="AL59" s="127"/>
      <c r="AM59" s="127"/>
      <c r="AN59" s="127"/>
      <c r="AO59" s="128"/>
      <c r="AP59" s="126" t="s">
        <v>10</v>
      </c>
      <c r="AQ59" s="127"/>
      <c r="AR59" s="127"/>
      <c r="AS59" s="127"/>
      <c r="AT59" s="128"/>
    </row>
    <row r="60" spans="1:46" ht="46" x14ac:dyDescent="0.2">
      <c r="A60" s="60" t="s">
        <v>24</v>
      </c>
      <c r="B60" s="3" t="s">
        <v>23</v>
      </c>
      <c r="C60" s="49">
        <v>0</v>
      </c>
      <c r="D60" s="3" t="s">
        <v>13</v>
      </c>
      <c r="E60" s="11">
        <v>9193.4889999999996</v>
      </c>
      <c r="F60" s="11">
        <v>7543.0749999999998</v>
      </c>
      <c r="G60" s="11">
        <v>9036.7520000000004</v>
      </c>
      <c r="H60" s="7">
        <f>AVERAGE(E60:G60)</f>
        <v>8591.105333333333</v>
      </c>
      <c r="I60" s="3">
        <f t="shared" ref="I60:K64" si="120">E60/E$60</f>
        <v>1</v>
      </c>
      <c r="J60" s="3">
        <f t="shared" si="120"/>
        <v>1</v>
      </c>
      <c r="K60" s="3">
        <f t="shared" si="120"/>
        <v>1</v>
      </c>
      <c r="L60" s="3">
        <f>AVERAGE(I60:K60)</f>
        <v>1</v>
      </c>
      <c r="M60" s="3">
        <f>STDEV(I60:K60)/1.73</f>
        <v>0</v>
      </c>
      <c r="N60" s="20" t="s">
        <v>0</v>
      </c>
      <c r="O60" s="19" t="s">
        <v>1</v>
      </c>
      <c r="P60" s="19" t="s">
        <v>14</v>
      </c>
      <c r="Q60" s="52" t="s">
        <v>6</v>
      </c>
      <c r="R60" s="22" t="s">
        <v>7</v>
      </c>
      <c r="S60" s="22" t="s">
        <v>33</v>
      </c>
      <c r="T60" s="22" t="s">
        <v>34</v>
      </c>
      <c r="U60" s="23" t="s">
        <v>35</v>
      </c>
      <c r="V60" s="21" t="s">
        <v>6</v>
      </c>
      <c r="W60" s="22" t="s">
        <v>7</v>
      </c>
      <c r="X60" s="22" t="s">
        <v>33</v>
      </c>
      <c r="Y60" s="22" t="s">
        <v>34</v>
      </c>
      <c r="Z60" s="23" t="s">
        <v>35</v>
      </c>
      <c r="AA60" s="24" t="s">
        <v>6</v>
      </c>
      <c r="AB60" s="25" t="s">
        <v>7</v>
      </c>
      <c r="AC60" s="25" t="s">
        <v>33</v>
      </c>
      <c r="AD60" s="25" t="s">
        <v>34</v>
      </c>
      <c r="AE60" s="26" t="s">
        <v>35</v>
      </c>
      <c r="AF60" s="24" t="s">
        <v>6</v>
      </c>
      <c r="AG60" s="25" t="s">
        <v>7</v>
      </c>
      <c r="AH60" s="25" t="s">
        <v>33</v>
      </c>
      <c r="AI60" s="25" t="s">
        <v>34</v>
      </c>
      <c r="AJ60" s="26" t="s">
        <v>35</v>
      </c>
      <c r="AK60" s="24" t="s">
        <v>6</v>
      </c>
      <c r="AL60" s="25" t="s">
        <v>7</v>
      </c>
      <c r="AM60" s="25" t="s">
        <v>33</v>
      </c>
      <c r="AN60" s="25" t="s">
        <v>34</v>
      </c>
      <c r="AO60" s="26" t="s">
        <v>35</v>
      </c>
      <c r="AP60" s="24" t="s">
        <v>6</v>
      </c>
      <c r="AQ60" s="25" t="s">
        <v>7</v>
      </c>
      <c r="AR60" s="25" t="s">
        <v>33</v>
      </c>
      <c r="AS60" s="25" t="s">
        <v>34</v>
      </c>
      <c r="AT60" s="26" t="s">
        <v>35</v>
      </c>
    </row>
    <row r="61" spans="1:46" ht="15" x14ac:dyDescent="0.2">
      <c r="A61" s="60"/>
      <c r="B61" s="3"/>
      <c r="C61" s="49">
        <v>1</v>
      </c>
      <c r="D61" s="3"/>
      <c r="E61" s="11">
        <v>8818.6810000000005</v>
      </c>
      <c r="F61" s="11">
        <v>7367.9030000000002</v>
      </c>
      <c r="G61" s="11">
        <v>6953.125</v>
      </c>
      <c r="H61" s="7">
        <f t="shared" ref="H61:H64" si="121">AVERAGE(E61:G61)</f>
        <v>7713.2363333333342</v>
      </c>
      <c r="I61" s="9">
        <f t="shared" si="120"/>
        <v>0.95923114717383151</v>
      </c>
      <c r="J61" s="9">
        <f t="shared" si="120"/>
        <v>0.97677711013081536</v>
      </c>
      <c r="K61" s="9">
        <f t="shared" si="120"/>
        <v>0.76942744472792879</v>
      </c>
      <c r="L61" s="9">
        <f t="shared" ref="L61:L64" si="122">AVERAGE(I61:K61)</f>
        <v>0.90181190067752526</v>
      </c>
      <c r="M61" s="9">
        <f t="shared" ref="M61:M64" si="123">STDEV(I61:K61)/1.73</f>
        <v>6.6464433434477901E-2</v>
      </c>
      <c r="N61" s="3"/>
      <c r="O61" s="3"/>
      <c r="P61" s="3"/>
      <c r="Q61" s="53"/>
      <c r="R61" s="28"/>
      <c r="S61" s="28"/>
      <c r="T61" s="28"/>
      <c r="U61" s="29"/>
      <c r="V61" s="27"/>
      <c r="W61" s="28"/>
      <c r="X61" s="28"/>
      <c r="Y61" s="28"/>
      <c r="Z61" s="29"/>
      <c r="AA61" s="27"/>
      <c r="AB61" s="28"/>
      <c r="AC61" s="28"/>
      <c r="AD61" s="28"/>
      <c r="AE61" s="29"/>
    </row>
    <row r="62" spans="1:46" ht="15" x14ac:dyDescent="0.2">
      <c r="A62" s="60"/>
      <c r="B62" s="3"/>
      <c r="C62" s="49">
        <v>2</v>
      </c>
      <c r="D62" s="3"/>
      <c r="E62" s="11">
        <v>8117.3680000000004</v>
      </c>
      <c r="F62" s="11">
        <v>7547.9530000000004</v>
      </c>
      <c r="G62" s="11">
        <v>8839.0239999999994</v>
      </c>
      <c r="H62" s="7">
        <f t="shared" si="121"/>
        <v>8168.1150000000007</v>
      </c>
      <c r="I62" s="9">
        <f t="shared" si="120"/>
        <v>0.88294748598709383</v>
      </c>
      <c r="J62" s="9">
        <f t="shared" si="120"/>
        <v>1.0006466858675012</v>
      </c>
      <c r="K62" s="9">
        <f t="shared" si="120"/>
        <v>0.97811957216486622</v>
      </c>
      <c r="L62" s="9">
        <f t="shared" si="122"/>
        <v>0.95390458133982037</v>
      </c>
      <c r="M62" s="9">
        <f t="shared" si="123"/>
        <v>3.6112365747436773E-2</v>
      </c>
      <c r="N62" s="20" t="s">
        <v>32</v>
      </c>
      <c r="O62" s="20" t="s">
        <v>31</v>
      </c>
      <c r="P62" s="20">
        <v>0</v>
      </c>
      <c r="Q62" s="54">
        <f t="shared" ref="Q62:S66" si="124">E168/E174</f>
        <v>1.4521650985342991</v>
      </c>
      <c r="R62" s="31">
        <f t="shared" si="124"/>
        <v>1.5154442761465043</v>
      </c>
      <c r="S62" s="31">
        <f t="shared" si="124"/>
        <v>1.2867373302272105</v>
      </c>
      <c r="T62" s="31">
        <f>AVERAGE(Q62:S62)</f>
        <v>1.4181155683026712</v>
      </c>
      <c r="U62" s="32">
        <f>STDEV(Q62:S62)/1.73</f>
        <v>6.826255457622242E-2</v>
      </c>
      <c r="V62" s="30">
        <f t="shared" ref="V62:X66" si="125">E180/E174</f>
        <v>0.17716354357009698</v>
      </c>
      <c r="W62" s="31">
        <f t="shared" si="125"/>
        <v>0.13833604029417668</v>
      </c>
      <c r="X62" s="31">
        <f t="shared" si="125"/>
        <v>0.15294664404375491</v>
      </c>
      <c r="Y62" s="31">
        <f>AVERAGE(V62:X62)</f>
        <v>0.15614874263600953</v>
      </c>
      <c r="Z62" s="32">
        <f>STDEV(V62:X62)/1.73</f>
        <v>1.1335727739354177E-2</v>
      </c>
      <c r="AA62" s="30">
        <f t="shared" ref="AA62:AC66" si="126">E186/E174</f>
        <v>0.34346284644182168</v>
      </c>
      <c r="AB62" s="31">
        <f t="shared" si="126"/>
        <v>0.38531458534834628</v>
      </c>
      <c r="AC62" s="31">
        <f t="shared" si="126"/>
        <v>0.43100097574155255</v>
      </c>
      <c r="AD62" s="31">
        <f>AVERAGE(AA62:AC62)</f>
        <v>0.38659280251057354</v>
      </c>
      <c r="AE62" s="32">
        <f>STDEV(AA62:AC62)/1.73</f>
        <v>2.5308127541886369E-2</v>
      </c>
      <c r="AF62" s="38">
        <f t="shared" ref="AF62:AH66" si="127">Q62/Q$62</f>
        <v>1</v>
      </c>
      <c r="AG62" s="38">
        <f t="shared" si="127"/>
        <v>1</v>
      </c>
      <c r="AH62" s="38">
        <f t="shared" si="127"/>
        <v>1</v>
      </c>
      <c r="AI62" s="36">
        <f t="shared" ref="AI62:AI66" si="128">AVERAGE(AF62:AH62)</f>
        <v>1</v>
      </c>
      <c r="AJ62" s="39">
        <f t="shared" ref="AJ62:AJ66" si="129">STDEV(AF61:AH62)/SQRT(3)</f>
        <v>0</v>
      </c>
      <c r="AK62" s="38">
        <f t="shared" ref="AK62:AM66" si="130">V62/V$62</f>
        <v>1</v>
      </c>
      <c r="AL62" s="38">
        <f t="shared" si="130"/>
        <v>1</v>
      </c>
      <c r="AM62" s="38">
        <f t="shared" si="130"/>
        <v>1</v>
      </c>
      <c r="AN62" s="36">
        <f t="shared" ref="AN62:AN66" si="131">AVERAGE(AK62:AM62)</f>
        <v>1</v>
      </c>
      <c r="AO62" s="39">
        <f t="shared" ref="AO62:AO66" si="132">STDEV(AK61:AM62)/SQRT(3)</f>
        <v>0</v>
      </c>
      <c r="AP62" s="38">
        <f t="shared" ref="AP62:AR66" si="133">AA62/AA$62</f>
        <v>1</v>
      </c>
      <c r="AQ62" s="38">
        <f t="shared" si="133"/>
        <v>1</v>
      </c>
      <c r="AR62" s="38">
        <f t="shared" si="133"/>
        <v>1</v>
      </c>
      <c r="AS62" s="36">
        <f t="shared" ref="AS62:AS66" si="134">AVERAGE(AP62:AR62)</f>
        <v>1</v>
      </c>
      <c r="AT62" s="39">
        <f t="shared" ref="AT62:AT66" si="135">STDEV(AP61:AR62)/SQRT(3)</f>
        <v>0</v>
      </c>
    </row>
    <row r="63" spans="1:46" ht="15" x14ac:dyDescent="0.2">
      <c r="A63" s="60"/>
      <c r="B63" s="3"/>
      <c r="C63" s="49">
        <v>4</v>
      </c>
      <c r="D63" s="3"/>
      <c r="E63" s="11">
        <v>7413.0749999999998</v>
      </c>
      <c r="F63" s="11">
        <v>6552.66</v>
      </c>
      <c r="G63" s="11">
        <v>5748.5889999999999</v>
      </c>
      <c r="H63" s="7">
        <f t="shared" si="121"/>
        <v>6571.4413333333332</v>
      </c>
      <c r="I63" s="9">
        <f t="shared" si="120"/>
        <v>0.80633968235563236</v>
      </c>
      <c r="J63" s="9">
        <f t="shared" si="120"/>
        <v>0.86869877337823098</v>
      </c>
      <c r="K63" s="9">
        <f t="shared" si="120"/>
        <v>0.63613442086271699</v>
      </c>
      <c r="L63" s="9">
        <f t="shared" si="122"/>
        <v>0.77039095886552678</v>
      </c>
      <c r="M63" s="9">
        <f t="shared" si="123"/>
        <v>6.9582454093163104E-2</v>
      </c>
      <c r="N63" s="3"/>
      <c r="O63" s="3"/>
      <c r="P63" s="20">
        <v>1</v>
      </c>
      <c r="Q63" s="54">
        <f t="shared" si="124"/>
        <v>0.9770917875612517</v>
      </c>
      <c r="R63" s="31">
        <f t="shared" si="124"/>
        <v>1.0410088220134759</v>
      </c>
      <c r="S63" s="31">
        <f t="shared" si="124"/>
        <v>1.3318188102599349</v>
      </c>
      <c r="T63" s="31">
        <f t="shared" ref="T63:T66" si="136">AVERAGE(Q63:S63)</f>
        <v>1.1166398066115542</v>
      </c>
      <c r="U63" s="32">
        <f t="shared" ref="U63:U66" si="137">STDEV(Q63:S63)/1.73</f>
        <v>0.10928960529740722</v>
      </c>
      <c r="V63" s="30">
        <f t="shared" si="125"/>
        <v>0.16185424386504568</v>
      </c>
      <c r="W63" s="31">
        <f t="shared" si="125"/>
        <v>0.15947348300014186</v>
      </c>
      <c r="X63" s="31">
        <f t="shared" si="125"/>
        <v>0.16452149927685231</v>
      </c>
      <c r="Y63" s="31">
        <f t="shared" ref="Y63:Y66" si="138">AVERAGE(V63:X63)</f>
        <v>0.16194974204734661</v>
      </c>
      <c r="Z63" s="32">
        <f t="shared" ref="Z63:Z66" si="139">STDEV(V63:X63)/1.73</f>
        <v>1.459747253249504E-3</v>
      </c>
      <c r="AA63" s="30">
        <f t="shared" si="126"/>
        <v>0.46515927870310919</v>
      </c>
      <c r="AB63" s="31">
        <f t="shared" si="126"/>
        <v>0.44237015294346527</v>
      </c>
      <c r="AC63" s="31">
        <f t="shared" si="126"/>
        <v>0.44180183250511779</v>
      </c>
      <c r="AD63" s="31">
        <f t="shared" ref="AD63:AD66" si="140">AVERAGE(AA63:AC63)</f>
        <v>0.4497770880505641</v>
      </c>
      <c r="AE63" s="32">
        <f t="shared" ref="AE63:AE66" si="141">STDEV(AA63:AC63)/1.73</f>
        <v>7.7019643119761441E-3</v>
      </c>
      <c r="AF63" s="40">
        <f t="shared" si="127"/>
        <v>0.67285172226453527</v>
      </c>
      <c r="AG63" s="40">
        <f t="shared" si="127"/>
        <v>0.68693309176670592</v>
      </c>
      <c r="AH63" s="40">
        <f t="shared" si="127"/>
        <v>1.0350354955698409</v>
      </c>
      <c r="AI63" s="37">
        <f t="shared" si="128"/>
        <v>0.79827343653369398</v>
      </c>
      <c r="AJ63" s="41">
        <f t="shared" si="129"/>
        <v>9.8395108616221472E-2</v>
      </c>
      <c r="AK63" s="40">
        <f t="shared" si="130"/>
        <v>0.913586625123052</v>
      </c>
      <c r="AL63" s="40">
        <f t="shared" si="130"/>
        <v>1.152797800638327</v>
      </c>
      <c r="AM63" s="40">
        <f t="shared" si="130"/>
        <v>1.0756790402657417</v>
      </c>
      <c r="AN63" s="37">
        <f t="shared" si="131"/>
        <v>1.0473544886757071</v>
      </c>
      <c r="AO63" s="41">
        <f t="shared" si="132"/>
        <v>4.7030546794235163E-2</v>
      </c>
      <c r="AP63" s="40">
        <f t="shared" si="133"/>
        <v>1.3543219696745319</v>
      </c>
      <c r="AQ63" s="40">
        <f t="shared" si="133"/>
        <v>1.1480752864403965</v>
      </c>
      <c r="AR63" s="40">
        <f t="shared" si="133"/>
        <v>1.0250599357576442</v>
      </c>
      <c r="AS63" s="37">
        <f t="shared" si="134"/>
        <v>1.1758190639575243</v>
      </c>
      <c r="AT63" s="41">
        <f t="shared" si="135"/>
        <v>8.2352832030750112E-2</v>
      </c>
    </row>
    <row r="64" spans="1:46" ht="15" x14ac:dyDescent="0.2">
      <c r="A64" s="60"/>
      <c r="B64" s="3"/>
      <c r="C64" s="49">
        <v>8</v>
      </c>
      <c r="D64" s="3"/>
      <c r="E64" s="11">
        <v>4925.0039999999999</v>
      </c>
      <c r="F64" s="11">
        <v>3879.3470000000002</v>
      </c>
      <c r="G64" s="11">
        <v>3938.2959999999998</v>
      </c>
      <c r="H64" s="7">
        <f t="shared" si="121"/>
        <v>4247.549</v>
      </c>
      <c r="I64" s="9">
        <f t="shared" si="120"/>
        <v>0.53570564994421599</v>
      </c>
      <c r="J64" s="9">
        <f t="shared" si="120"/>
        <v>0.51429251333176462</v>
      </c>
      <c r="K64" s="9">
        <f t="shared" si="120"/>
        <v>0.4358087950183871</v>
      </c>
      <c r="L64" s="9">
        <f t="shared" si="122"/>
        <v>0.49526898609812259</v>
      </c>
      <c r="M64" s="9">
        <f t="shared" si="123"/>
        <v>3.0401911719505903E-2</v>
      </c>
      <c r="N64" s="3"/>
      <c r="O64" s="3"/>
      <c r="P64" s="20">
        <v>2</v>
      </c>
      <c r="Q64" s="54">
        <f t="shared" si="124"/>
        <v>1.0497942372374041</v>
      </c>
      <c r="R64" s="31">
        <f t="shared" si="124"/>
        <v>0.934856936306805</v>
      </c>
      <c r="S64" s="31">
        <f t="shared" si="124"/>
        <v>1.0403651890335566</v>
      </c>
      <c r="T64" s="31">
        <f t="shared" si="136"/>
        <v>1.008338787525922</v>
      </c>
      <c r="U64" s="32">
        <f t="shared" si="137"/>
        <v>3.6885287513846191E-2</v>
      </c>
      <c r="V64" s="30">
        <f t="shared" si="125"/>
        <v>0.17193532226797853</v>
      </c>
      <c r="W64" s="31">
        <f t="shared" si="125"/>
        <v>0.16973627096756255</v>
      </c>
      <c r="X64" s="31">
        <f t="shared" si="125"/>
        <v>0.15614434547855369</v>
      </c>
      <c r="Y64" s="31">
        <f t="shared" si="138"/>
        <v>0.16593864623803159</v>
      </c>
      <c r="Z64" s="32">
        <f t="shared" si="139"/>
        <v>4.9439777130616484E-3</v>
      </c>
      <c r="AA64" s="30">
        <f t="shared" si="126"/>
        <v>0.40415263472595292</v>
      </c>
      <c r="AB64" s="31">
        <f t="shared" si="126"/>
        <v>0.38907331058484418</v>
      </c>
      <c r="AC64" s="31">
        <f t="shared" si="126"/>
        <v>0.36871181665793445</v>
      </c>
      <c r="AD64" s="31">
        <f t="shared" si="140"/>
        <v>0.38731258732291046</v>
      </c>
      <c r="AE64" s="32">
        <f t="shared" si="141"/>
        <v>1.0280863271123172E-2</v>
      </c>
      <c r="AF64" s="40">
        <f t="shared" si="127"/>
        <v>0.72291658730607389</v>
      </c>
      <c r="AG64" s="40">
        <f t="shared" si="127"/>
        <v>0.61688638178367994</v>
      </c>
      <c r="AH64" s="40">
        <f t="shared" si="127"/>
        <v>0.80852957677838577</v>
      </c>
      <c r="AI64" s="37">
        <f t="shared" si="128"/>
        <v>0.71611084862271335</v>
      </c>
      <c r="AJ64" s="41">
        <f t="shared" si="129"/>
        <v>8.6695875285527732E-2</v>
      </c>
      <c r="AK64" s="40">
        <f t="shared" si="130"/>
        <v>0.97048929369574366</v>
      </c>
      <c r="AL64" s="40">
        <f t="shared" si="130"/>
        <v>1.2269851775908298</v>
      </c>
      <c r="AM64" s="40">
        <f t="shared" si="130"/>
        <v>1.0209073004170264</v>
      </c>
      <c r="AN64" s="37">
        <f t="shared" si="131"/>
        <v>1.0727939239011999</v>
      </c>
      <c r="AO64" s="41">
        <f t="shared" si="132"/>
        <v>6.7190556206060251E-2</v>
      </c>
      <c r="AP64" s="40">
        <f t="shared" si="133"/>
        <v>1.1766997185077233</v>
      </c>
      <c r="AQ64" s="40">
        <f t="shared" si="133"/>
        <v>1.0097549518741933</v>
      </c>
      <c r="AR64" s="40">
        <f t="shared" si="133"/>
        <v>0.85547791631690073</v>
      </c>
      <c r="AS64" s="37">
        <f t="shared" si="134"/>
        <v>1.0139775288996058</v>
      </c>
      <c r="AT64" s="41">
        <f t="shared" si="135"/>
        <v>9.874843840697406E-2</v>
      </c>
    </row>
    <row r="65" spans="1:46" x14ac:dyDescent="0.15">
      <c r="A65" s="60"/>
      <c r="B65" s="3"/>
      <c r="C65" s="4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20">
        <v>4</v>
      </c>
      <c r="Q65" s="54">
        <f t="shared" si="124"/>
        <v>0.7332269743564801</v>
      </c>
      <c r="R65" s="31">
        <f t="shared" si="124"/>
        <v>0.72666141563022868</v>
      </c>
      <c r="S65" s="31">
        <f t="shared" si="124"/>
        <v>0.70338797642007933</v>
      </c>
      <c r="T65" s="31">
        <f t="shared" si="136"/>
        <v>0.72109212213559604</v>
      </c>
      <c r="U65" s="32">
        <f t="shared" si="137"/>
        <v>9.0634330747195336E-3</v>
      </c>
      <c r="V65" s="30">
        <f t="shared" si="125"/>
        <v>0.17990930082667872</v>
      </c>
      <c r="W65" s="31">
        <f t="shared" si="125"/>
        <v>0.15126530193192156</v>
      </c>
      <c r="X65" s="31">
        <f t="shared" si="125"/>
        <v>0.14832201425581723</v>
      </c>
      <c r="Y65" s="31">
        <f t="shared" si="138"/>
        <v>0.15983220567147249</v>
      </c>
      <c r="Z65" s="32">
        <f t="shared" si="139"/>
        <v>1.0086383021329576E-2</v>
      </c>
      <c r="AA65" s="30">
        <f t="shared" si="126"/>
        <v>0.37759516230795759</v>
      </c>
      <c r="AB65" s="31">
        <f t="shared" si="126"/>
        <v>0.40067600410030019</v>
      </c>
      <c r="AC65" s="31">
        <f t="shared" si="126"/>
        <v>0.44007207838877654</v>
      </c>
      <c r="AD65" s="31">
        <f t="shared" si="140"/>
        <v>0.40611441493234479</v>
      </c>
      <c r="AE65" s="32">
        <f t="shared" si="141"/>
        <v>1.8260988356474221E-2</v>
      </c>
      <c r="AF65" s="40">
        <f t="shared" si="127"/>
        <v>0.50491984354708808</v>
      </c>
      <c r="AG65" s="40">
        <f t="shared" si="127"/>
        <v>0.47950388349348932</v>
      </c>
      <c r="AH65" s="40">
        <f t="shared" si="127"/>
        <v>0.54664457142614797</v>
      </c>
      <c r="AI65" s="37">
        <f t="shared" si="128"/>
        <v>0.51035609948890848</v>
      </c>
      <c r="AJ65" s="41">
        <f t="shared" si="129"/>
        <v>7.4937229156645191E-2</v>
      </c>
      <c r="AK65" s="40">
        <f t="shared" si="130"/>
        <v>1.0154984326981209</v>
      </c>
      <c r="AL65" s="40">
        <f t="shared" si="130"/>
        <v>1.0934627130446291</v>
      </c>
      <c r="AM65" s="40">
        <f t="shared" si="130"/>
        <v>0.96976311695590611</v>
      </c>
      <c r="AN65" s="37">
        <f t="shared" si="131"/>
        <v>1.0262414208995521</v>
      </c>
      <c r="AO65" s="41">
        <f t="shared" si="132"/>
        <v>5.6573266834858631E-2</v>
      </c>
      <c r="AP65" s="40">
        <f t="shared" si="133"/>
        <v>1.099377024967146</v>
      </c>
      <c r="AQ65" s="40">
        <f t="shared" si="133"/>
        <v>1.0398672132747488</v>
      </c>
      <c r="AR65" s="40">
        <f t="shared" si="133"/>
        <v>1.0210465942254929</v>
      </c>
      <c r="AS65" s="37">
        <f t="shared" si="134"/>
        <v>1.0534302774891293</v>
      </c>
      <c r="AT65" s="41">
        <f t="shared" si="135"/>
        <v>6.1804536322062446E-2</v>
      </c>
    </row>
    <row r="66" spans="1:46" ht="15" thickBot="1" x14ac:dyDescent="0.2">
      <c r="A66" s="60"/>
      <c r="B66" s="3"/>
      <c r="C66" s="49">
        <v>0</v>
      </c>
      <c r="D66" s="3" t="s">
        <v>15</v>
      </c>
      <c r="E66" s="7">
        <v>6324.9830000000002</v>
      </c>
      <c r="F66" s="7">
        <v>6414.9830000000002</v>
      </c>
      <c r="G66" s="7">
        <v>6118.5389999999998</v>
      </c>
      <c r="H66" s="7">
        <f>AVERAGE(E66:G66)</f>
        <v>6286.168333333334</v>
      </c>
      <c r="I66" s="3">
        <f t="shared" ref="I66:K70" si="142">E66/E$66</f>
        <v>1</v>
      </c>
      <c r="J66" s="3">
        <f t="shared" si="142"/>
        <v>1</v>
      </c>
      <c r="K66" s="3">
        <f t="shared" si="142"/>
        <v>1</v>
      </c>
      <c r="L66" s="7">
        <f>AVERAGE(I66:K66)</f>
        <v>1</v>
      </c>
      <c r="M66" s="3">
        <f>STDEV(I66:K66)/1.73</f>
        <v>0</v>
      </c>
      <c r="N66" s="3"/>
      <c r="O66" s="3"/>
      <c r="P66" s="20">
        <v>8</v>
      </c>
      <c r="Q66" s="55">
        <f t="shared" si="124"/>
        <v>0.62819459220990925</v>
      </c>
      <c r="R66" s="34">
        <f t="shared" si="124"/>
        <v>0.64905519948393831</v>
      </c>
      <c r="S66" s="34">
        <f t="shared" si="124"/>
        <v>0.72686354128672548</v>
      </c>
      <c r="T66" s="34">
        <f t="shared" si="136"/>
        <v>0.66803777766019101</v>
      </c>
      <c r="U66" s="35">
        <f t="shared" si="137"/>
        <v>3.0058604278149516E-2</v>
      </c>
      <c r="V66" s="33">
        <f t="shared" si="125"/>
        <v>0.1624142343836002</v>
      </c>
      <c r="W66" s="34">
        <f t="shared" si="125"/>
        <v>0.17884522778196274</v>
      </c>
      <c r="X66" s="34">
        <f t="shared" si="125"/>
        <v>0.2128482741679755</v>
      </c>
      <c r="Y66" s="34">
        <f t="shared" si="138"/>
        <v>0.18470257877784613</v>
      </c>
      <c r="Z66" s="35">
        <f t="shared" si="139"/>
        <v>1.4868300552125693E-2</v>
      </c>
      <c r="AA66" s="33">
        <f t="shared" si="126"/>
        <v>0.49434157278048801</v>
      </c>
      <c r="AB66" s="34">
        <f t="shared" si="126"/>
        <v>0.43581632916848778</v>
      </c>
      <c r="AC66" s="34">
        <f t="shared" si="126"/>
        <v>0.46635669676420449</v>
      </c>
      <c r="AD66" s="34">
        <f t="shared" si="140"/>
        <v>0.4655048662377268</v>
      </c>
      <c r="AE66" s="35">
        <f t="shared" si="141"/>
        <v>1.6920184437028585E-2</v>
      </c>
      <c r="AF66" s="40">
        <f t="shared" si="127"/>
        <v>0.43259171622011805</v>
      </c>
      <c r="AG66" s="40">
        <f t="shared" si="127"/>
        <v>0.42829367578883609</v>
      </c>
      <c r="AH66" s="40">
        <f t="shared" si="127"/>
        <v>0.56488882712245303</v>
      </c>
      <c r="AI66" s="37">
        <f t="shared" si="128"/>
        <v>0.47525807304380235</v>
      </c>
      <c r="AJ66" s="41">
        <f t="shared" si="129"/>
        <v>3.2869253299885E-2</v>
      </c>
      <c r="AK66" s="40">
        <f t="shared" si="130"/>
        <v>0.916747492800848</v>
      </c>
      <c r="AL66" s="40">
        <f t="shared" si="130"/>
        <v>1.2928317696649534</v>
      </c>
      <c r="AM66" s="40">
        <f t="shared" si="130"/>
        <v>1.3916505033420934</v>
      </c>
      <c r="AN66" s="37">
        <f t="shared" si="131"/>
        <v>1.2004099219359647</v>
      </c>
      <c r="AO66" s="41">
        <f t="shared" si="132"/>
        <v>0.10921081890131466</v>
      </c>
      <c r="AP66" s="40">
        <f t="shared" si="133"/>
        <v>1.4392868920226087</v>
      </c>
      <c r="AQ66" s="40">
        <f t="shared" si="133"/>
        <v>1.1310662656968593</v>
      </c>
      <c r="AR66" s="40">
        <f t="shared" si="133"/>
        <v>1.0820316496078024</v>
      </c>
      <c r="AS66" s="37">
        <f t="shared" si="134"/>
        <v>1.2174616024424234</v>
      </c>
      <c r="AT66" s="41">
        <f t="shared" si="135"/>
        <v>8.8962562177884522E-2</v>
      </c>
    </row>
    <row r="67" spans="1:46" x14ac:dyDescent="0.15">
      <c r="A67" s="60"/>
      <c r="B67" s="3"/>
      <c r="C67" s="49">
        <v>1</v>
      </c>
      <c r="D67" s="3"/>
      <c r="E67" s="7">
        <v>6344.2960000000003</v>
      </c>
      <c r="F67" s="7">
        <v>6221.5889999999999</v>
      </c>
      <c r="G67" s="7">
        <v>5220.0540000000001</v>
      </c>
      <c r="H67" s="7">
        <f t="shared" ref="H67:H70" si="143">AVERAGE(E67:G67)</f>
        <v>5928.6463333333331</v>
      </c>
      <c r="I67" s="9">
        <f t="shared" si="142"/>
        <v>1.0030534469420709</v>
      </c>
      <c r="J67" s="9">
        <f t="shared" si="142"/>
        <v>0.96985276500343021</v>
      </c>
      <c r="K67" s="9">
        <f t="shared" si="142"/>
        <v>0.85315366952797067</v>
      </c>
      <c r="L67" s="9">
        <f t="shared" ref="L67:L70" si="144">AVERAGE(I67:K67)</f>
        <v>0.94201996049115733</v>
      </c>
      <c r="M67" s="9">
        <f t="shared" ref="M67:M70" si="145">STDEV(I67:K67)/1.73</f>
        <v>4.5508933628637172E-2</v>
      </c>
    </row>
    <row r="68" spans="1:46" x14ac:dyDescent="0.15">
      <c r="A68" s="60"/>
      <c r="B68" s="3"/>
      <c r="C68" s="49">
        <v>2</v>
      </c>
      <c r="D68" s="3"/>
      <c r="E68" s="7">
        <v>4789.8109999999997</v>
      </c>
      <c r="F68" s="7">
        <v>4573.8609999999999</v>
      </c>
      <c r="G68" s="7">
        <v>5124.2550000000001</v>
      </c>
      <c r="H68" s="7">
        <f t="shared" si="143"/>
        <v>4829.3090000000002</v>
      </c>
      <c r="I68" s="9">
        <f t="shared" si="142"/>
        <v>0.75728440693042176</v>
      </c>
      <c r="J68" s="9">
        <f t="shared" si="142"/>
        <v>0.71299658939080579</v>
      </c>
      <c r="K68" s="9">
        <f t="shared" si="142"/>
        <v>0.8374965003900442</v>
      </c>
      <c r="L68" s="9">
        <f t="shared" si="144"/>
        <v>0.76925916557042395</v>
      </c>
      <c r="M68" s="9">
        <f t="shared" si="145"/>
        <v>3.647853682636383E-2</v>
      </c>
    </row>
    <row r="69" spans="1:46" x14ac:dyDescent="0.15">
      <c r="A69" s="60"/>
      <c r="B69" s="3"/>
      <c r="C69" s="49">
        <v>4</v>
      </c>
      <c r="D69" s="3"/>
      <c r="E69" s="7">
        <v>5046.8410000000003</v>
      </c>
      <c r="F69" s="7">
        <v>4690.5479999999998</v>
      </c>
      <c r="G69" s="7">
        <v>3892.6689999999999</v>
      </c>
      <c r="H69" s="7">
        <f t="shared" si="143"/>
        <v>4543.3526666666667</v>
      </c>
      <c r="I69" s="9">
        <f t="shared" si="142"/>
        <v>0.79792167030330363</v>
      </c>
      <c r="J69" s="9">
        <f t="shared" si="142"/>
        <v>0.73118634920778425</v>
      </c>
      <c r="K69" s="9">
        <f t="shared" si="142"/>
        <v>0.63620890542660591</v>
      </c>
      <c r="L69" s="9">
        <f t="shared" si="144"/>
        <v>0.72177230831256456</v>
      </c>
      <c r="M69" s="9">
        <f t="shared" si="145"/>
        <v>4.6974779680071306E-2</v>
      </c>
    </row>
    <row r="70" spans="1:46" x14ac:dyDescent="0.15">
      <c r="A70" s="60"/>
      <c r="B70" s="3"/>
      <c r="C70" s="49">
        <v>8</v>
      </c>
      <c r="D70" s="3"/>
      <c r="E70" s="7">
        <v>3400.4259999999999</v>
      </c>
      <c r="F70" s="7">
        <v>3418.5479999999998</v>
      </c>
      <c r="G70" s="7">
        <v>3016.598</v>
      </c>
      <c r="H70" s="7">
        <f t="shared" si="143"/>
        <v>3278.5239999999999</v>
      </c>
      <c r="I70" s="9">
        <f t="shared" si="142"/>
        <v>0.53761820387501436</v>
      </c>
      <c r="J70" s="9">
        <f t="shared" si="142"/>
        <v>0.53290055484168852</v>
      </c>
      <c r="K70" s="9">
        <f t="shared" si="142"/>
        <v>0.49302586777660484</v>
      </c>
      <c r="L70" s="9">
        <f t="shared" si="144"/>
        <v>0.52118154216443591</v>
      </c>
      <c r="M70" s="9">
        <f t="shared" si="145"/>
        <v>1.416032259402954E-2</v>
      </c>
    </row>
    <row r="71" spans="1:46" x14ac:dyDescent="0.15">
      <c r="A71" s="60"/>
      <c r="B71" s="3"/>
      <c r="C71" s="49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46" x14ac:dyDescent="0.15">
      <c r="A72" s="60"/>
      <c r="B72" s="3"/>
      <c r="C72" s="49">
        <v>0</v>
      </c>
      <c r="D72" s="3" t="s">
        <v>16</v>
      </c>
      <c r="E72" s="7">
        <v>849.52700000000004</v>
      </c>
      <c r="F72" s="7">
        <v>1177.941</v>
      </c>
      <c r="G72" s="7">
        <v>1255.77</v>
      </c>
      <c r="H72" s="7">
        <f t="shared" ref="H72:H76" si="146">AVERAGE(E72:G72)</f>
        <v>1094.4126666666668</v>
      </c>
      <c r="I72" s="3">
        <f t="shared" ref="I72:K76" si="147">E72/E$72</f>
        <v>1</v>
      </c>
      <c r="J72" s="3">
        <f t="shared" si="147"/>
        <v>1</v>
      </c>
      <c r="K72" s="3">
        <f t="shared" si="147"/>
        <v>1</v>
      </c>
      <c r="L72" s="7">
        <f t="shared" ref="L72:L76" si="148">AVERAGE(I72:K72)</f>
        <v>1</v>
      </c>
      <c r="M72" s="3">
        <f>STDEV(I72:K72)/1.73</f>
        <v>0</v>
      </c>
    </row>
    <row r="73" spans="1:46" x14ac:dyDescent="0.15">
      <c r="A73" s="60"/>
      <c r="B73" s="3"/>
      <c r="C73" s="49">
        <v>1</v>
      </c>
      <c r="D73" s="3"/>
      <c r="E73" s="7">
        <v>1020.234</v>
      </c>
      <c r="F73" s="7">
        <v>888.82</v>
      </c>
      <c r="G73" s="7">
        <v>889.23400000000004</v>
      </c>
      <c r="H73" s="7">
        <f t="shared" si="146"/>
        <v>932.76266666666663</v>
      </c>
      <c r="I73" s="9">
        <f t="shared" si="147"/>
        <v>1.2009435839002174</v>
      </c>
      <c r="J73" s="9">
        <f t="shared" si="147"/>
        <v>0.75455392078211048</v>
      </c>
      <c r="K73" s="9">
        <f t="shared" si="147"/>
        <v>0.70811852488911187</v>
      </c>
      <c r="L73" s="9">
        <f t="shared" si="148"/>
        <v>0.88787200985714654</v>
      </c>
      <c r="M73" s="9">
        <f t="shared" ref="M73:M76" si="149">STDEV(I73:K73)/1.73</f>
        <v>0.15729493040009207</v>
      </c>
    </row>
    <row r="74" spans="1:46" x14ac:dyDescent="0.15">
      <c r="A74" s="60"/>
      <c r="B74" s="3"/>
      <c r="C74" s="49">
        <v>2</v>
      </c>
      <c r="D74" s="3"/>
      <c r="E74" s="7">
        <v>907.11300000000006</v>
      </c>
      <c r="F74" s="7">
        <v>950.52700000000004</v>
      </c>
      <c r="G74" s="7">
        <v>805.82</v>
      </c>
      <c r="H74" s="7">
        <f t="shared" si="146"/>
        <v>887.82</v>
      </c>
      <c r="I74" s="9">
        <f t="shared" si="147"/>
        <v>1.06778595618503</v>
      </c>
      <c r="J74" s="9">
        <f t="shared" si="147"/>
        <v>0.80693939679491589</v>
      </c>
      <c r="K74" s="9">
        <f t="shared" si="147"/>
        <v>0.64169394076940844</v>
      </c>
      <c r="L74" s="9">
        <f t="shared" si="148"/>
        <v>0.83880643124978482</v>
      </c>
      <c r="M74" s="9">
        <f t="shared" si="149"/>
        <v>0.12417690826158691</v>
      </c>
    </row>
    <row r="75" spans="1:46" x14ac:dyDescent="0.15">
      <c r="A75" s="60"/>
      <c r="B75" s="3"/>
      <c r="C75" s="49">
        <v>4</v>
      </c>
      <c r="D75" s="3"/>
      <c r="E75" s="7">
        <v>680.11300000000006</v>
      </c>
      <c r="F75" s="7">
        <v>798.23400000000004</v>
      </c>
      <c r="G75" s="7">
        <v>717.11300000000006</v>
      </c>
      <c r="H75" s="7">
        <f t="shared" si="146"/>
        <v>731.82</v>
      </c>
      <c r="I75" s="9">
        <f t="shared" si="147"/>
        <v>0.80057843953164531</v>
      </c>
      <c r="J75" s="9">
        <f t="shared" si="147"/>
        <v>0.67765193672688195</v>
      </c>
      <c r="K75" s="9">
        <f t="shared" si="147"/>
        <v>0.57105441283037506</v>
      </c>
      <c r="L75" s="9">
        <f t="shared" si="148"/>
        <v>0.68309492969630081</v>
      </c>
      <c r="M75" s="9">
        <f t="shared" si="149"/>
        <v>6.6392358367793947E-2</v>
      </c>
    </row>
    <row r="76" spans="1:46" x14ac:dyDescent="0.15">
      <c r="A76" s="60"/>
      <c r="B76" s="3"/>
      <c r="C76" s="49">
        <v>8</v>
      </c>
      <c r="D76" s="3"/>
      <c r="E76" s="7">
        <v>405.33499999999998</v>
      </c>
      <c r="F76" s="7">
        <v>256.26299999999998</v>
      </c>
      <c r="G76" s="7">
        <v>299.26299999999998</v>
      </c>
      <c r="H76" s="7">
        <f t="shared" si="146"/>
        <v>320.28699999999998</v>
      </c>
      <c r="I76" s="9">
        <f t="shared" si="147"/>
        <v>0.47713021481365508</v>
      </c>
      <c r="J76" s="9">
        <f t="shared" si="147"/>
        <v>0.21755164307889782</v>
      </c>
      <c r="K76" s="9">
        <f t="shared" si="147"/>
        <v>0.23831035938109685</v>
      </c>
      <c r="L76" s="9">
        <f t="shared" si="148"/>
        <v>0.31099740575788326</v>
      </c>
      <c r="M76" s="9">
        <f t="shared" si="149"/>
        <v>8.3381004514995027E-2</v>
      </c>
    </row>
    <row r="77" spans="1:46" x14ac:dyDescent="0.15">
      <c r="A77" s="60"/>
      <c r="B77" s="3"/>
      <c r="C77" s="49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46" x14ac:dyDescent="0.15">
      <c r="A78" s="60"/>
      <c r="B78" s="3"/>
      <c r="C78" s="49">
        <v>0</v>
      </c>
      <c r="D78" s="3" t="s">
        <v>17</v>
      </c>
      <c r="E78" s="7">
        <v>5393.9830000000002</v>
      </c>
      <c r="F78" s="7">
        <v>5749.9830000000002</v>
      </c>
      <c r="G78" s="7">
        <v>5639.518</v>
      </c>
      <c r="H78" s="7">
        <f t="shared" ref="H78:H82" si="150">AVERAGE(E78:G78)</f>
        <v>5594.4946666666665</v>
      </c>
      <c r="I78" s="3">
        <f t="shared" ref="I78:K82" si="151">E78/E$78</f>
        <v>1</v>
      </c>
      <c r="J78" s="3">
        <f t="shared" si="151"/>
        <v>1</v>
      </c>
      <c r="K78" s="3">
        <f t="shared" si="151"/>
        <v>1</v>
      </c>
      <c r="L78" s="3">
        <f t="shared" ref="L78:L82" si="152">AVERAGE(I78:K78)</f>
        <v>1</v>
      </c>
      <c r="M78" s="3">
        <f>STDEV(I78:K78)/1.73</f>
        <v>0</v>
      </c>
    </row>
    <row r="79" spans="1:46" x14ac:dyDescent="0.15">
      <c r="A79" s="60"/>
      <c r="B79" s="3"/>
      <c r="C79" s="49">
        <v>1</v>
      </c>
      <c r="D79" s="3"/>
      <c r="E79" s="7">
        <v>5130.2759999999998</v>
      </c>
      <c r="F79" s="7">
        <v>4510.4470000000001</v>
      </c>
      <c r="G79" s="7">
        <v>4981.7610000000004</v>
      </c>
      <c r="H79" s="7">
        <f t="shared" si="150"/>
        <v>4874.1613333333335</v>
      </c>
      <c r="I79" s="3">
        <f t="shared" si="151"/>
        <v>0.95111089523270642</v>
      </c>
      <c r="J79" s="3">
        <f t="shared" si="151"/>
        <v>0.78442788439548428</v>
      </c>
      <c r="K79" s="3">
        <f t="shared" si="151"/>
        <v>0.88336645082079712</v>
      </c>
      <c r="L79" s="9">
        <f t="shared" si="152"/>
        <v>0.87296841014966253</v>
      </c>
      <c r="M79" s="9">
        <f t="shared" ref="M79:M82" si="153">STDEV(I79:K79)/1.73</f>
        <v>4.8454672065855776E-2</v>
      </c>
    </row>
    <row r="80" spans="1:46" x14ac:dyDescent="0.15">
      <c r="A80" s="60"/>
      <c r="B80" s="3"/>
      <c r="C80" s="49">
        <v>2</v>
      </c>
      <c r="D80" s="3"/>
      <c r="E80" s="7">
        <v>4383.3969999999999</v>
      </c>
      <c r="F80" s="7">
        <v>3804.0329999999999</v>
      </c>
      <c r="G80" s="7">
        <v>4141.6899999999996</v>
      </c>
      <c r="H80" s="7">
        <f t="shared" si="150"/>
        <v>4109.706666666666</v>
      </c>
      <c r="I80" s="3">
        <f t="shared" si="151"/>
        <v>0.81264568316214558</v>
      </c>
      <c r="J80" s="3">
        <f t="shared" si="151"/>
        <v>0.6615729124764369</v>
      </c>
      <c r="K80" s="3">
        <f t="shared" si="151"/>
        <v>0.73440496155877144</v>
      </c>
      <c r="L80" s="9">
        <f t="shared" si="152"/>
        <v>0.7362078523991179</v>
      </c>
      <c r="M80" s="9">
        <f t="shared" si="153"/>
        <v>4.3671977046357432E-2</v>
      </c>
    </row>
    <row r="81" spans="1:16" x14ac:dyDescent="0.15">
      <c r="A81" s="60"/>
      <c r="B81" s="3"/>
      <c r="C81" s="49">
        <v>4</v>
      </c>
      <c r="D81" s="3"/>
      <c r="E81" s="7">
        <v>2972.4470000000001</v>
      </c>
      <c r="F81" s="7">
        <v>2519.2339999999999</v>
      </c>
      <c r="G81" s="7">
        <v>2576.0619999999999</v>
      </c>
      <c r="H81" s="7">
        <f t="shared" si="150"/>
        <v>2689.2476666666666</v>
      </c>
      <c r="I81" s="3">
        <f t="shared" si="151"/>
        <v>0.55106717985577636</v>
      </c>
      <c r="J81" s="3">
        <f t="shared" si="151"/>
        <v>0.43812894751167086</v>
      </c>
      <c r="K81" s="3">
        <f t="shared" si="151"/>
        <v>0.45678761908375853</v>
      </c>
      <c r="L81" s="9">
        <f t="shared" si="152"/>
        <v>0.48199458215040192</v>
      </c>
      <c r="M81" s="9">
        <f t="shared" si="153"/>
        <v>3.4995235168878064E-2</v>
      </c>
    </row>
    <row r="82" spans="1:16" x14ac:dyDescent="0.15">
      <c r="A82" s="60"/>
      <c r="B82" s="3"/>
      <c r="C82" s="49">
        <v>8</v>
      </c>
      <c r="D82" s="3"/>
      <c r="E82" s="7">
        <v>1869.6479999999999</v>
      </c>
      <c r="F82" s="7">
        <v>1749.184</v>
      </c>
      <c r="G82" s="7">
        <v>2005.0119999999999</v>
      </c>
      <c r="H82" s="7">
        <f t="shared" si="150"/>
        <v>1874.6146666666666</v>
      </c>
      <c r="I82" s="3">
        <f t="shared" si="151"/>
        <v>0.34661733268347339</v>
      </c>
      <c r="J82" s="3">
        <f t="shared" si="151"/>
        <v>0.30420681243753239</v>
      </c>
      <c r="K82" s="3">
        <f t="shared" si="151"/>
        <v>0.35552896541867585</v>
      </c>
      <c r="L82" s="9">
        <f t="shared" si="152"/>
        <v>0.33545103684656058</v>
      </c>
      <c r="M82" s="9">
        <f t="shared" si="153"/>
        <v>1.5851282146116384E-2</v>
      </c>
    </row>
    <row r="83" spans="1:16" x14ac:dyDescent="0.15">
      <c r="A83" s="69"/>
      <c r="B83" s="70"/>
      <c r="C83" s="71"/>
      <c r="D83" s="71"/>
      <c r="E83" s="70"/>
      <c r="F83" s="70"/>
      <c r="G83" s="70"/>
      <c r="H83" s="70"/>
      <c r="I83" s="70"/>
      <c r="J83" s="70"/>
      <c r="K83" s="70"/>
      <c r="L83" s="70"/>
      <c r="M83" s="70"/>
      <c r="P83" s="1"/>
    </row>
    <row r="84" spans="1:16" ht="26" customHeight="1" x14ac:dyDescent="0.15">
      <c r="A84" s="65"/>
      <c r="B84" s="4"/>
      <c r="C84" s="51"/>
      <c r="D84" s="51"/>
      <c r="E84" s="121" t="s">
        <v>5</v>
      </c>
      <c r="F84" s="121"/>
      <c r="G84" s="121"/>
      <c r="H84" s="4"/>
      <c r="I84" s="121" t="s">
        <v>12</v>
      </c>
      <c r="J84" s="121"/>
      <c r="K84" s="121"/>
      <c r="L84" s="4"/>
      <c r="M84" s="4"/>
    </row>
    <row r="85" spans="1:16" ht="60" x14ac:dyDescent="0.15">
      <c r="A85" s="66" t="s">
        <v>0</v>
      </c>
      <c r="B85" s="50" t="s">
        <v>1</v>
      </c>
      <c r="C85" s="50" t="s">
        <v>14</v>
      </c>
      <c r="D85" s="50" t="s">
        <v>2</v>
      </c>
      <c r="E85" s="50" t="s">
        <v>6</v>
      </c>
      <c r="F85" s="50" t="s">
        <v>7</v>
      </c>
      <c r="G85" s="50" t="s">
        <v>33</v>
      </c>
      <c r="H85" s="51" t="s">
        <v>8</v>
      </c>
      <c r="I85" s="50" t="s">
        <v>6</v>
      </c>
      <c r="J85" s="50" t="s">
        <v>7</v>
      </c>
      <c r="K85" s="50" t="s">
        <v>33</v>
      </c>
      <c r="L85" s="51" t="s">
        <v>8</v>
      </c>
      <c r="M85" s="6" t="s">
        <v>18</v>
      </c>
    </row>
    <row r="86" spans="1:16" x14ac:dyDescent="0.15">
      <c r="A86" s="6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6" x14ac:dyDescent="0.15">
      <c r="A87" s="65" t="s">
        <v>26</v>
      </c>
      <c r="B87" s="4" t="s">
        <v>25</v>
      </c>
      <c r="C87" s="4">
        <v>0</v>
      </c>
      <c r="D87" s="51" t="s">
        <v>13</v>
      </c>
      <c r="E87" s="8">
        <v>6785.1750000000002</v>
      </c>
      <c r="F87" s="8">
        <v>7986.8109999999997</v>
      </c>
      <c r="G87" s="4">
        <v>7086.518</v>
      </c>
      <c r="H87" s="8">
        <f>AVERAGE(E87:G87)</f>
        <v>7286.1680000000006</v>
      </c>
      <c r="I87" s="4">
        <f t="shared" ref="I87:K91" si="154">E87/E$87</f>
        <v>1</v>
      </c>
      <c r="J87" s="4">
        <f t="shared" si="154"/>
        <v>1</v>
      </c>
      <c r="K87" s="4">
        <f t="shared" si="154"/>
        <v>1</v>
      </c>
      <c r="L87" s="4">
        <f>AVERAGE(I87:K87)</f>
        <v>1</v>
      </c>
      <c r="M87" s="4">
        <f>STDEV(I87:K87)/1.73</f>
        <v>0</v>
      </c>
    </row>
    <row r="88" spans="1:16" x14ac:dyDescent="0.15">
      <c r="A88" s="65"/>
      <c r="B88" s="4"/>
      <c r="C88" s="4">
        <v>1</v>
      </c>
      <c r="D88" s="51"/>
      <c r="E88" s="8">
        <v>6893.9830000000002</v>
      </c>
      <c r="F88" s="8">
        <v>7142.3469999999998</v>
      </c>
      <c r="G88" s="4">
        <v>7295.64</v>
      </c>
      <c r="H88" s="8">
        <f t="shared" ref="H88:H91" si="155">AVERAGE(E88:G88)</f>
        <v>7110.6566666666668</v>
      </c>
      <c r="I88" s="10">
        <f t="shared" si="154"/>
        <v>1.0160361376088309</v>
      </c>
      <c r="J88" s="10">
        <f t="shared" si="154"/>
        <v>0.89426768706558846</v>
      </c>
      <c r="K88" s="10">
        <f t="shared" si="154"/>
        <v>1.0295098382590717</v>
      </c>
      <c r="L88" s="10">
        <f t="shared" ref="L88:L91" si="156">AVERAGE(I88:K88)</f>
        <v>0.97993788764449707</v>
      </c>
      <c r="M88" s="10">
        <f t="shared" ref="M88:M91" si="157">STDEV(I88:K88)/1.73</f>
        <v>4.3062313682343319E-2</v>
      </c>
    </row>
    <row r="89" spans="1:16" x14ac:dyDescent="0.15">
      <c r="A89" s="65"/>
      <c r="B89" s="4"/>
      <c r="C89" s="4">
        <v>2</v>
      </c>
      <c r="D89" s="51"/>
      <c r="E89" s="8">
        <v>6753.3469999999998</v>
      </c>
      <c r="F89" s="8">
        <v>6373.933</v>
      </c>
      <c r="G89" s="4">
        <v>5625.2250000000004</v>
      </c>
      <c r="H89" s="8">
        <f t="shared" si="155"/>
        <v>6250.8349999999991</v>
      </c>
      <c r="I89" s="10">
        <f t="shared" si="154"/>
        <v>0.99530918509839461</v>
      </c>
      <c r="J89" s="10">
        <f t="shared" si="154"/>
        <v>0.79805732225289927</v>
      </c>
      <c r="K89" s="10">
        <f t="shared" si="154"/>
        <v>0.793792522646524</v>
      </c>
      <c r="L89" s="10">
        <f t="shared" si="156"/>
        <v>0.86238634333260589</v>
      </c>
      <c r="M89" s="10">
        <f t="shared" si="157"/>
        <v>6.6551622236774813E-2</v>
      </c>
    </row>
    <row r="90" spans="1:16" x14ac:dyDescent="0.15">
      <c r="A90" s="65"/>
      <c r="B90" s="4"/>
      <c r="C90" s="4">
        <v>4</v>
      </c>
      <c r="D90" s="51"/>
      <c r="E90" s="8">
        <v>4108.2759999999998</v>
      </c>
      <c r="F90" s="8">
        <v>3658.4470000000001</v>
      </c>
      <c r="G90" s="4">
        <v>3898.9830000000002</v>
      </c>
      <c r="H90" s="8">
        <f t="shared" si="155"/>
        <v>3888.5686666666666</v>
      </c>
      <c r="I90" s="10">
        <f t="shared" si="154"/>
        <v>0.60547826695700546</v>
      </c>
      <c r="J90" s="10">
        <f t="shared" si="154"/>
        <v>0.45806104589178337</v>
      </c>
      <c r="K90" s="10">
        <f t="shared" si="154"/>
        <v>0.55019729012189067</v>
      </c>
      <c r="L90" s="10">
        <f t="shared" si="156"/>
        <v>0.53791220099022652</v>
      </c>
      <c r="M90" s="10">
        <f t="shared" si="157"/>
        <v>4.3047682317958968E-2</v>
      </c>
    </row>
    <row r="91" spans="1:16" x14ac:dyDescent="0.15">
      <c r="A91" s="65"/>
      <c r="B91" s="4"/>
      <c r="C91" s="4">
        <v>8</v>
      </c>
      <c r="D91" s="51"/>
      <c r="E91" s="8">
        <v>2963.326</v>
      </c>
      <c r="F91" s="8">
        <v>2899.0329999999999</v>
      </c>
      <c r="G91" s="4">
        <v>2786.9119999999998</v>
      </c>
      <c r="H91" s="8">
        <f t="shared" si="155"/>
        <v>2883.0903333333335</v>
      </c>
      <c r="I91" s="10">
        <f t="shared" si="154"/>
        <v>0.43673538265409512</v>
      </c>
      <c r="J91" s="10">
        <f t="shared" si="154"/>
        <v>0.3629775388449783</v>
      </c>
      <c r="K91" s="10">
        <f t="shared" si="154"/>
        <v>0.39326958599413703</v>
      </c>
      <c r="L91" s="10">
        <f t="shared" si="156"/>
        <v>0.3976608358310702</v>
      </c>
      <c r="M91" s="10">
        <f t="shared" si="157"/>
        <v>2.1430336194961559E-2</v>
      </c>
    </row>
    <row r="92" spans="1:16" x14ac:dyDescent="0.15">
      <c r="A92" s="65"/>
      <c r="B92" s="4"/>
      <c r="C92" s="4"/>
      <c r="D92" s="51"/>
      <c r="E92" s="4"/>
      <c r="F92" s="4"/>
      <c r="G92" s="4"/>
      <c r="H92" s="4"/>
      <c r="I92" s="4"/>
      <c r="J92" s="4"/>
      <c r="K92" s="4"/>
      <c r="L92" s="4"/>
      <c r="M92" s="4"/>
    </row>
    <row r="93" spans="1:16" x14ac:dyDescent="0.15">
      <c r="A93" s="65"/>
      <c r="B93" s="4"/>
      <c r="C93" s="4">
        <v>0</v>
      </c>
      <c r="D93" s="51" t="s">
        <v>15</v>
      </c>
      <c r="E93" s="8">
        <v>5131.8609999999999</v>
      </c>
      <c r="F93" s="8">
        <v>5675.4970000000003</v>
      </c>
      <c r="G93" s="4">
        <v>5304.6689999999999</v>
      </c>
      <c r="H93" s="8">
        <f>AVERAGE(E93:G93)</f>
        <v>5370.675666666667</v>
      </c>
      <c r="I93" s="4">
        <f t="shared" ref="I93:K97" si="158">E93/E$93</f>
        <v>1</v>
      </c>
      <c r="J93" s="4">
        <f t="shared" si="158"/>
        <v>1</v>
      </c>
      <c r="K93" s="4">
        <f t="shared" si="158"/>
        <v>1</v>
      </c>
      <c r="L93" s="10">
        <f>AVERAGE(I93:K93)</f>
        <v>1</v>
      </c>
      <c r="M93" s="4">
        <f>STDEV(I93:K93)/1.73</f>
        <v>0</v>
      </c>
    </row>
    <row r="94" spans="1:16" x14ac:dyDescent="0.15">
      <c r="A94" s="65"/>
      <c r="B94" s="4"/>
      <c r="C94" s="4">
        <v>1</v>
      </c>
      <c r="D94" s="51"/>
      <c r="E94" s="8">
        <v>5772.2550000000001</v>
      </c>
      <c r="F94" s="8">
        <v>5321.0330000000004</v>
      </c>
      <c r="G94" s="4">
        <v>4993.6689999999999</v>
      </c>
      <c r="H94" s="8">
        <f t="shared" ref="H94:H97" si="159">AVERAGE(E94:G94)</f>
        <v>5362.3190000000004</v>
      </c>
      <c r="I94" s="10">
        <f t="shared" si="158"/>
        <v>1.1247878693518785</v>
      </c>
      <c r="J94" s="10">
        <f t="shared" si="158"/>
        <v>0.93754485290010725</v>
      </c>
      <c r="K94" s="10">
        <f t="shared" si="158"/>
        <v>0.94137240231200103</v>
      </c>
      <c r="L94" s="10">
        <f t="shared" ref="L94:L97" si="160">AVERAGE(I94:K94)</f>
        <v>1.0012350415213289</v>
      </c>
      <c r="M94" s="10">
        <f t="shared" ref="M94:M97" si="161">STDEV(I94:K94)/1.73</f>
        <v>6.1859538094345183E-2</v>
      </c>
    </row>
    <row r="95" spans="1:16" x14ac:dyDescent="0.15">
      <c r="A95" s="65"/>
      <c r="B95" s="4"/>
      <c r="C95" s="4">
        <v>2</v>
      </c>
      <c r="D95" s="51"/>
      <c r="E95" s="8">
        <v>4108.0119999999997</v>
      </c>
      <c r="F95" s="8">
        <v>5276.79</v>
      </c>
      <c r="G95" s="4">
        <v>5300.0330000000004</v>
      </c>
      <c r="H95" s="8">
        <f t="shared" si="159"/>
        <v>4894.9449999999997</v>
      </c>
      <c r="I95" s="10">
        <f t="shared" si="158"/>
        <v>0.80049167348842842</v>
      </c>
      <c r="J95" s="10">
        <f t="shared" si="158"/>
        <v>0.92974941225411623</v>
      </c>
      <c r="K95" s="10">
        <f t="shared" si="158"/>
        <v>0.99912605291677958</v>
      </c>
      <c r="L95" s="10">
        <f t="shared" si="160"/>
        <v>0.90978904621977463</v>
      </c>
      <c r="M95" s="10">
        <f t="shared" si="161"/>
        <v>5.8271848982206463E-2</v>
      </c>
    </row>
    <row r="96" spans="1:16" x14ac:dyDescent="0.15">
      <c r="A96" s="65"/>
      <c r="B96" s="4"/>
      <c r="C96" s="4">
        <v>4</v>
      </c>
      <c r="D96" s="51"/>
      <c r="E96" s="8">
        <v>4013.6190000000001</v>
      </c>
      <c r="F96" s="8">
        <v>2550.2550000000001</v>
      </c>
      <c r="G96" s="4">
        <v>3089.2550000000001</v>
      </c>
      <c r="H96" s="8">
        <f t="shared" si="159"/>
        <v>3217.7096666666671</v>
      </c>
      <c r="I96" s="10">
        <f t="shared" si="158"/>
        <v>0.78209815113854408</v>
      </c>
      <c r="J96" s="10">
        <f t="shared" si="158"/>
        <v>0.44934478865903726</v>
      </c>
      <c r="K96" s="10">
        <f t="shared" si="158"/>
        <v>0.58236527104707192</v>
      </c>
      <c r="L96" s="10">
        <f t="shared" si="160"/>
        <v>0.60460273694821776</v>
      </c>
      <c r="M96" s="10">
        <f t="shared" si="161"/>
        <v>9.6813611547890546E-2</v>
      </c>
    </row>
    <row r="97" spans="1:16" x14ac:dyDescent="0.15">
      <c r="A97" s="65"/>
      <c r="B97" s="4"/>
      <c r="C97" s="4">
        <v>8</v>
      </c>
      <c r="D97" s="51"/>
      <c r="E97" s="8">
        <v>2973.8409999999999</v>
      </c>
      <c r="F97" s="8">
        <v>3214.8409999999999</v>
      </c>
      <c r="G97" s="4">
        <v>2780.0120000000002</v>
      </c>
      <c r="H97" s="8">
        <f t="shared" si="159"/>
        <v>2989.5646666666667</v>
      </c>
      <c r="I97" s="10">
        <f t="shared" si="158"/>
        <v>0.57948588241185794</v>
      </c>
      <c r="J97" s="10">
        <f t="shared" si="158"/>
        <v>0.56644219880655378</v>
      </c>
      <c r="K97" s="10">
        <f t="shared" si="158"/>
        <v>0.52406889100903375</v>
      </c>
      <c r="L97" s="10">
        <f t="shared" si="160"/>
        <v>0.55666565740914853</v>
      </c>
      <c r="M97" s="10">
        <f t="shared" si="161"/>
        <v>1.6747514321851641E-2</v>
      </c>
    </row>
    <row r="98" spans="1:16" x14ac:dyDescent="0.15">
      <c r="A98" s="65"/>
      <c r="B98" s="4"/>
      <c r="C98" s="4"/>
      <c r="D98" s="51"/>
      <c r="E98" s="4"/>
      <c r="F98" s="4"/>
      <c r="G98" s="4"/>
      <c r="H98" s="4"/>
      <c r="I98" s="4"/>
      <c r="J98" s="4"/>
      <c r="K98" s="4"/>
      <c r="L98" s="4"/>
      <c r="M98" s="4"/>
    </row>
    <row r="99" spans="1:16" x14ac:dyDescent="0.15">
      <c r="A99" s="65"/>
      <c r="B99" s="4"/>
      <c r="C99" s="4">
        <v>0</v>
      </c>
      <c r="D99" s="51" t="s">
        <v>16</v>
      </c>
      <c r="E99" s="12">
        <v>807.35500000000002</v>
      </c>
      <c r="F99" s="12">
        <v>1018.477</v>
      </c>
      <c r="G99" s="4">
        <v>960.94100000000003</v>
      </c>
      <c r="H99" s="8">
        <f t="shared" ref="H99:H103" si="162">AVERAGE(E99:G99)</f>
        <v>928.92433333333338</v>
      </c>
      <c r="I99" s="4">
        <f t="shared" ref="I99:K103" si="163">E99/E$99</f>
        <v>1</v>
      </c>
      <c r="J99" s="4">
        <f t="shared" si="163"/>
        <v>1</v>
      </c>
      <c r="K99" s="4">
        <f t="shared" si="163"/>
        <v>1</v>
      </c>
      <c r="L99" s="4">
        <f t="shared" ref="L99:L103" si="164">AVERAGE(I99:K99)</f>
        <v>1</v>
      </c>
      <c r="M99" s="4">
        <f>STDEV(I99:K99)/1.73</f>
        <v>0</v>
      </c>
    </row>
    <row r="100" spans="1:16" x14ac:dyDescent="0.15">
      <c r="A100" s="65"/>
      <c r="B100" s="4"/>
      <c r="C100" s="4">
        <v>1</v>
      </c>
      <c r="D100" s="51"/>
      <c r="E100" s="12">
        <v>784.99099999999999</v>
      </c>
      <c r="F100" s="12">
        <v>725.99099999999999</v>
      </c>
      <c r="G100" s="4">
        <v>821.40599999999995</v>
      </c>
      <c r="H100" s="8">
        <f t="shared" si="162"/>
        <v>777.46266666666668</v>
      </c>
      <c r="I100" s="10">
        <f t="shared" si="163"/>
        <v>0.97229966990976702</v>
      </c>
      <c r="J100" s="10">
        <f t="shared" si="163"/>
        <v>0.71282022078063623</v>
      </c>
      <c r="K100" s="10">
        <f t="shared" si="163"/>
        <v>0.85479337441112402</v>
      </c>
      <c r="L100" s="10">
        <f t="shared" si="164"/>
        <v>0.84663775503384242</v>
      </c>
      <c r="M100" s="10">
        <f t="shared" ref="M100:M103" si="165">STDEV(I100:K100)/1.73</f>
        <v>7.5105106890132528E-2</v>
      </c>
    </row>
    <row r="101" spans="1:16" x14ac:dyDescent="0.15">
      <c r="A101" s="65"/>
      <c r="B101" s="4"/>
      <c r="C101" s="4">
        <v>2</v>
      </c>
      <c r="D101" s="51"/>
      <c r="E101" s="12">
        <v>753.99099999999999</v>
      </c>
      <c r="F101" s="12">
        <v>649.99099999999999</v>
      </c>
      <c r="G101" s="4">
        <v>536.87</v>
      </c>
      <c r="H101" s="8">
        <f t="shared" si="162"/>
        <v>646.95066666666662</v>
      </c>
      <c r="I101" s="10">
        <f t="shared" si="163"/>
        <v>0.93390268221538231</v>
      </c>
      <c r="J101" s="10">
        <f t="shared" si="163"/>
        <v>0.63819899713002848</v>
      </c>
      <c r="K101" s="10">
        <f t="shared" si="163"/>
        <v>0.5586919488293246</v>
      </c>
      <c r="L101" s="10">
        <f t="shared" si="164"/>
        <v>0.7102645427249118</v>
      </c>
      <c r="M101" s="10">
        <f t="shared" si="165"/>
        <v>0.1142855929318881</v>
      </c>
    </row>
    <row r="102" spans="1:16" x14ac:dyDescent="0.15">
      <c r="A102" s="65"/>
      <c r="B102" s="4"/>
      <c r="C102" s="4">
        <v>4</v>
      </c>
      <c r="D102" s="51"/>
      <c r="E102" s="12">
        <v>405.04199999999997</v>
      </c>
      <c r="F102" s="12">
        <v>417.04199999999997</v>
      </c>
      <c r="G102" s="4">
        <v>378.04199999999997</v>
      </c>
      <c r="H102" s="8">
        <f t="shared" si="162"/>
        <v>400.04199999999997</v>
      </c>
      <c r="I102" s="10">
        <f t="shared" si="163"/>
        <v>0.50169008676480598</v>
      </c>
      <c r="J102" s="10">
        <f t="shared" si="163"/>
        <v>0.4094761099170624</v>
      </c>
      <c r="K102" s="10">
        <f t="shared" si="163"/>
        <v>0.39340812807446029</v>
      </c>
      <c r="L102" s="10">
        <f t="shared" si="164"/>
        <v>0.43485810825210952</v>
      </c>
      <c r="M102" s="10">
        <f t="shared" si="165"/>
        <v>3.377637247030963E-2</v>
      </c>
    </row>
    <row r="103" spans="1:16" x14ac:dyDescent="0.15">
      <c r="A103" s="65"/>
      <c r="B103" s="4"/>
      <c r="C103" s="4">
        <v>8</v>
      </c>
      <c r="D103" s="51"/>
      <c r="E103" s="12">
        <v>344.92</v>
      </c>
      <c r="F103" s="12">
        <v>420.92</v>
      </c>
      <c r="G103" s="4">
        <v>413.50599999999997</v>
      </c>
      <c r="H103" s="8">
        <f t="shared" si="162"/>
        <v>393.11533333333335</v>
      </c>
      <c r="I103" s="10">
        <f t="shared" si="163"/>
        <v>0.42722222566281254</v>
      </c>
      <c r="J103" s="10">
        <f t="shared" si="163"/>
        <v>0.41328375603965534</v>
      </c>
      <c r="K103" s="10">
        <f t="shared" si="163"/>
        <v>0.43031361967071857</v>
      </c>
      <c r="L103" s="10">
        <f t="shared" si="164"/>
        <v>0.42360653379106211</v>
      </c>
      <c r="M103" s="10">
        <f t="shared" si="165"/>
        <v>5.2441791430248739E-3</v>
      </c>
    </row>
    <row r="104" spans="1:16" x14ac:dyDescent="0.15">
      <c r="A104" s="65"/>
      <c r="B104" s="4"/>
      <c r="C104" s="4"/>
      <c r="D104" s="51"/>
      <c r="E104" s="4"/>
      <c r="F104" s="4"/>
      <c r="G104" s="4"/>
      <c r="H104" s="4"/>
      <c r="I104" s="4"/>
      <c r="J104" s="4"/>
      <c r="K104" s="4"/>
      <c r="L104" s="4"/>
      <c r="M104" s="4"/>
    </row>
    <row r="105" spans="1:16" x14ac:dyDescent="0.15">
      <c r="A105" s="65"/>
      <c r="B105" s="4"/>
      <c r="C105" s="4">
        <v>0</v>
      </c>
      <c r="D105" s="51" t="s">
        <v>17</v>
      </c>
      <c r="E105" s="8">
        <v>3544.5479999999998</v>
      </c>
      <c r="F105" s="8">
        <v>3311.4969999999998</v>
      </c>
      <c r="G105" s="4">
        <v>3034.3760000000002</v>
      </c>
      <c r="H105" s="8">
        <f t="shared" ref="H105:H109" si="166">AVERAGE(E105:G105)</f>
        <v>3296.8070000000002</v>
      </c>
      <c r="I105" s="4">
        <f t="shared" ref="I105:K109" si="167">E105/E$105</f>
        <v>1</v>
      </c>
      <c r="J105" s="4">
        <f t="shared" si="167"/>
        <v>1</v>
      </c>
      <c r="K105" s="4">
        <f t="shared" si="167"/>
        <v>1</v>
      </c>
      <c r="L105" s="4">
        <f t="shared" ref="L105:L109" si="168">AVERAGE(I105:K105)</f>
        <v>1</v>
      </c>
      <c r="M105" s="4">
        <f>STDEV(I105:K105)/1.73</f>
        <v>0</v>
      </c>
    </row>
    <row r="106" spans="1:16" x14ac:dyDescent="0.15">
      <c r="A106" s="65"/>
      <c r="B106" s="4"/>
      <c r="C106" s="4">
        <v>1</v>
      </c>
      <c r="D106" s="4"/>
      <c r="E106" s="8">
        <v>3655.9119999999998</v>
      </c>
      <c r="F106" s="8">
        <v>3233.3760000000002</v>
      </c>
      <c r="G106" s="4">
        <v>3675.9119999999998</v>
      </c>
      <c r="H106" s="8">
        <f t="shared" si="166"/>
        <v>3521.7333333333336</v>
      </c>
      <c r="I106" s="4">
        <f t="shared" si="167"/>
        <v>1.0314183924156197</v>
      </c>
      <c r="J106" s="4">
        <f t="shared" si="167"/>
        <v>0.97640915875810863</v>
      </c>
      <c r="K106" s="4">
        <f t="shared" si="167"/>
        <v>1.2114227109626492</v>
      </c>
      <c r="L106" s="10">
        <f t="shared" si="168"/>
        <v>1.0730834207121258</v>
      </c>
      <c r="M106" s="10">
        <f t="shared" ref="M106:M109" si="169">STDEV(I106:K106)/1.73</f>
        <v>7.1053191612652222E-2</v>
      </c>
    </row>
    <row r="107" spans="1:16" x14ac:dyDescent="0.15">
      <c r="A107" s="65"/>
      <c r="B107" s="4"/>
      <c r="C107" s="4">
        <v>2</v>
      </c>
      <c r="D107" s="4"/>
      <c r="E107" s="8">
        <v>3457.0329999999999</v>
      </c>
      <c r="F107" s="8">
        <v>3185.4969999999998</v>
      </c>
      <c r="G107" s="4">
        <v>2925.0329999999999</v>
      </c>
      <c r="H107" s="8">
        <f t="shared" si="166"/>
        <v>3189.1876666666667</v>
      </c>
      <c r="I107" s="4">
        <f t="shared" si="167"/>
        <v>0.97530996900027878</v>
      </c>
      <c r="J107" s="4">
        <f t="shared" si="167"/>
        <v>0.96195074312312523</v>
      </c>
      <c r="K107" s="4">
        <f t="shared" si="167"/>
        <v>0.96396524359538827</v>
      </c>
      <c r="L107" s="10">
        <f t="shared" si="168"/>
        <v>0.96707531857293072</v>
      </c>
      <c r="M107" s="10">
        <f t="shared" si="169"/>
        <v>4.1631201410218402E-3</v>
      </c>
    </row>
    <row r="108" spans="1:16" x14ac:dyDescent="0.15">
      <c r="A108" s="65"/>
      <c r="B108" s="4"/>
      <c r="C108" s="4">
        <v>4</v>
      </c>
      <c r="D108" s="4"/>
      <c r="E108" s="8">
        <v>2331.2049999999999</v>
      </c>
      <c r="F108" s="8">
        <v>1979.376</v>
      </c>
      <c r="G108" s="4">
        <v>2121.79</v>
      </c>
      <c r="H108" s="8">
        <f t="shared" si="166"/>
        <v>2144.1236666666668</v>
      </c>
      <c r="I108" s="4">
        <f t="shared" si="167"/>
        <v>0.65768752461526836</v>
      </c>
      <c r="J108" s="4">
        <f t="shared" si="167"/>
        <v>0.59772845936445063</v>
      </c>
      <c r="K108" s="4">
        <f t="shared" si="167"/>
        <v>0.69925085091630035</v>
      </c>
      <c r="L108" s="10">
        <f t="shared" si="168"/>
        <v>0.65155561163200648</v>
      </c>
      <c r="M108" s="10">
        <f t="shared" si="169"/>
        <v>2.9501857667095822E-2</v>
      </c>
    </row>
    <row r="109" spans="1:16" x14ac:dyDescent="0.15">
      <c r="A109" s="65"/>
      <c r="B109" s="4"/>
      <c r="C109" s="4">
        <v>8</v>
      </c>
      <c r="D109" s="4"/>
      <c r="E109" s="8">
        <v>1825.962</v>
      </c>
      <c r="F109" s="8">
        <v>1509.0119999999999</v>
      </c>
      <c r="G109" s="4">
        <v>1801.0119999999999</v>
      </c>
      <c r="H109" s="8">
        <f t="shared" si="166"/>
        <v>1711.9953333333333</v>
      </c>
      <c r="I109" s="4">
        <f t="shared" si="167"/>
        <v>0.51514664211064431</v>
      </c>
      <c r="J109" s="4">
        <f t="shared" si="167"/>
        <v>0.45568877157370219</v>
      </c>
      <c r="K109" s="4">
        <f t="shared" si="167"/>
        <v>0.59353619986448614</v>
      </c>
      <c r="L109" s="10">
        <f t="shared" si="168"/>
        <v>0.52145720451627753</v>
      </c>
      <c r="M109" s="10">
        <f t="shared" si="169"/>
        <v>3.9965343710759674E-2</v>
      </c>
    </row>
    <row r="110" spans="1:16" x14ac:dyDescent="0.15">
      <c r="A110" s="69"/>
      <c r="B110" s="70"/>
      <c r="C110" s="71"/>
      <c r="D110" s="71"/>
      <c r="E110" s="70"/>
      <c r="F110" s="70"/>
      <c r="G110" s="70"/>
      <c r="H110" s="70"/>
      <c r="I110" s="70"/>
      <c r="J110" s="70"/>
      <c r="K110" s="70"/>
      <c r="L110" s="70"/>
      <c r="M110" s="70"/>
      <c r="P110" s="1"/>
    </row>
    <row r="111" spans="1:16" ht="26" customHeight="1" x14ac:dyDescent="0.15">
      <c r="A111" s="60"/>
      <c r="B111" s="3"/>
      <c r="C111" s="49"/>
      <c r="D111" s="49"/>
      <c r="E111" s="120" t="s">
        <v>5</v>
      </c>
      <c r="F111" s="120"/>
      <c r="G111" s="120"/>
      <c r="H111" s="3"/>
      <c r="I111" s="120" t="s">
        <v>12</v>
      </c>
      <c r="J111" s="120"/>
      <c r="K111" s="120"/>
      <c r="L111" s="3"/>
      <c r="M111" s="3"/>
    </row>
    <row r="112" spans="1:16" ht="60" x14ac:dyDescent="0.15">
      <c r="A112" s="61" t="s">
        <v>0</v>
      </c>
      <c r="B112" s="48" t="s">
        <v>1</v>
      </c>
      <c r="C112" s="48" t="s">
        <v>14</v>
      </c>
      <c r="D112" s="48" t="s">
        <v>2</v>
      </c>
      <c r="E112" s="48" t="s">
        <v>6</v>
      </c>
      <c r="F112" s="48" t="s">
        <v>7</v>
      </c>
      <c r="G112" s="48" t="s">
        <v>33</v>
      </c>
      <c r="H112" s="49" t="s">
        <v>8</v>
      </c>
      <c r="I112" s="48" t="s">
        <v>6</v>
      </c>
      <c r="J112" s="48" t="s">
        <v>7</v>
      </c>
      <c r="K112" s="48" t="s">
        <v>33</v>
      </c>
      <c r="L112" s="49" t="s">
        <v>8</v>
      </c>
      <c r="M112" s="5" t="s">
        <v>18</v>
      </c>
    </row>
    <row r="113" spans="1:13" x14ac:dyDescent="0.15">
      <c r="A113" s="60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15">
      <c r="A114" s="61" t="s">
        <v>28</v>
      </c>
      <c r="B114" s="49" t="s">
        <v>27</v>
      </c>
      <c r="C114" s="49">
        <v>0</v>
      </c>
      <c r="D114" s="49" t="s">
        <v>13</v>
      </c>
      <c r="E114" s="7">
        <v>11055.602000000001</v>
      </c>
      <c r="F114" s="7">
        <v>12801.723</v>
      </c>
      <c r="G114" s="7">
        <v>12264.359</v>
      </c>
      <c r="H114" s="7">
        <f>AVERAGE(E114:G114)</f>
        <v>12040.561333333333</v>
      </c>
      <c r="I114" s="3">
        <f t="shared" ref="I114:K118" si="170">E114/E$114</f>
        <v>1</v>
      </c>
      <c r="J114" s="3">
        <f t="shared" si="170"/>
        <v>1</v>
      </c>
      <c r="K114" s="3">
        <f t="shared" si="170"/>
        <v>1</v>
      </c>
      <c r="L114" s="3">
        <f>AVERAGE(I114:K114)</f>
        <v>1</v>
      </c>
      <c r="M114" s="3">
        <f>STDEV(I114:K114)/1.73</f>
        <v>0</v>
      </c>
    </row>
    <row r="115" spans="1:13" x14ac:dyDescent="0.15">
      <c r="A115" s="61"/>
      <c r="B115" s="49"/>
      <c r="C115" s="49">
        <v>1</v>
      </c>
      <c r="D115" s="49"/>
      <c r="E115" s="7">
        <v>9876.9240000000009</v>
      </c>
      <c r="F115" s="7">
        <v>9119.9950000000008</v>
      </c>
      <c r="G115" s="7">
        <v>10185.237999999999</v>
      </c>
      <c r="H115" s="7">
        <f t="shared" ref="H115:H118" si="171">AVERAGE(E115:G115)</f>
        <v>9727.385666666667</v>
      </c>
      <c r="I115" s="9">
        <f t="shared" si="170"/>
        <v>0.89338635743218686</v>
      </c>
      <c r="J115" s="9">
        <f t="shared" si="170"/>
        <v>0.71240371315642437</v>
      </c>
      <c r="K115" s="9">
        <f t="shared" si="170"/>
        <v>0.83047454824177924</v>
      </c>
      <c r="L115" s="3">
        <f t="shared" ref="L115:L118" si="172">AVERAGE(I115:K115)</f>
        <v>0.81208820627679679</v>
      </c>
      <c r="M115" s="9">
        <f t="shared" ref="M115:M118" si="173">STDEV(I115:K115)/1.73</f>
        <v>5.3110733018006485E-2</v>
      </c>
    </row>
    <row r="116" spans="1:13" x14ac:dyDescent="0.15">
      <c r="A116" s="61"/>
      <c r="B116" s="49"/>
      <c r="C116" s="49">
        <v>2</v>
      </c>
      <c r="D116" s="49"/>
      <c r="E116" s="7">
        <v>7527.9740000000002</v>
      </c>
      <c r="F116" s="7">
        <v>6614.8530000000001</v>
      </c>
      <c r="G116" s="7">
        <v>5586.3680000000004</v>
      </c>
      <c r="H116" s="7">
        <f t="shared" si="171"/>
        <v>6576.3983333333335</v>
      </c>
      <c r="I116" s="9">
        <f t="shared" si="170"/>
        <v>0.68091941081091734</v>
      </c>
      <c r="J116" s="9">
        <f t="shared" si="170"/>
        <v>0.51671583582928637</v>
      </c>
      <c r="K116" s="9">
        <f t="shared" si="170"/>
        <v>0.45549612499112269</v>
      </c>
      <c r="L116" s="3">
        <f t="shared" si="172"/>
        <v>0.5510437905437755</v>
      </c>
      <c r="M116" s="9">
        <f t="shared" si="173"/>
        <v>6.7379410050819946E-2</v>
      </c>
    </row>
    <row r="117" spans="1:13" x14ac:dyDescent="0.15">
      <c r="A117" s="61"/>
      <c r="B117" s="49"/>
      <c r="C117" s="49">
        <v>4</v>
      </c>
      <c r="D117" s="49"/>
      <c r="E117" s="7">
        <v>3167.3969999999999</v>
      </c>
      <c r="F117" s="7">
        <v>3935.3470000000002</v>
      </c>
      <c r="G117" s="7">
        <v>3483.933</v>
      </c>
      <c r="H117" s="7">
        <f t="shared" si="171"/>
        <v>3528.8923333333332</v>
      </c>
      <c r="I117" s="9">
        <f t="shared" si="170"/>
        <v>0.2864970175301173</v>
      </c>
      <c r="J117" s="9">
        <f t="shared" si="170"/>
        <v>0.30740760442949749</v>
      </c>
      <c r="K117" s="9">
        <f t="shared" si="170"/>
        <v>0.28406971778957218</v>
      </c>
      <c r="L117" s="3">
        <f t="shared" si="172"/>
        <v>0.29265811324972901</v>
      </c>
      <c r="M117" s="9">
        <f t="shared" si="173"/>
        <v>7.4167405383514682E-3</v>
      </c>
    </row>
    <row r="118" spans="1:13" x14ac:dyDescent="0.15">
      <c r="A118" s="61"/>
      <c r="B118" s="49"/>
      <c r="C118" s="49">
        <v>8</v>
      </c>
      <c r="D118" s="49"/>
      <c r="E118" s="7">
        <v>1890.79</v>
      </c>
      <c r="F118" s="7">
        <v>2299.0329999999999</v>
      </c>
      <c r="G118" s="7">
        <v>2208.2049999999999</v>
      </c>
      <c r="H118" s="7">
        <f t="shared" si="171"/>
        <v>2132.6759999999999</v>
      </c>
      <c r="I118" s="9">
        <f t="shared" si="170"/>
        <v>0.17102551267674071</v>
      </c>
      <c r="J118" s="9">
        <f t="shared" si="170"/>
        <v>0.17958777892632108</v>
      </c>
      <c r="K118" s="9">
        <f t="shared" si="170"/>
        <v>0.18005058397263157</v>
      </c>
      <c r="L118" s="3">
        <f t="shared" si="172"/>
        <v>0.17688795852523112</v>
      </c>
      <c r="M118" s="9">
        <f t="shared" si="173"/>
        <v>2.9377443757019278E-3</v>
      </c>
    </row>
    <row r="119" spans="1:13" x14ac:dyDescent="0.15">
      <c r="A119" s="61"/>
      <c r="B119" s="49"/>
      <c r="C119" s="49"/>
      <c r="D119" s="49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15">
      <c r="A120" s="61"/>
      <c r="B120" s="49"/>
      <c r="C120" s="49">
        <v>0</v>
      </c>
      <c r="D120" s="49" t="s">
        <v>15</v>
      </c>
      <c r="E120" s="7">
        <v>4599.2759999999998</v>
      </c>
      <c r="F120" s="7">
        <v>4572.326</v>
      </c>
      <c r="G120" s="7">
        <v>4255.9120000000003</v>
      </c>
      <c r="H120" s="7">
        <f>AVERAGE(E120:G120)</f>
        <v>4475.8379999999997</v>
      </c>
      <c r="I120" s="3">
        <f t="shared" ref="I120:K124" si="174">E120/E$120</f>
        <v>1</v>
      </c>
      <c r="J120" s="3">
        <f t="shared" si="174"/>
        <v>1</v>
      </c>
      <c r="K120" s="3">
        <f t="shared" si="174"/>
        <v>1</v>
      </c>
      <c r="L120" s="9">
        <f>AVERAGE(I120:K120)</f>
        <v>1</v>
      </c>
      <c r="M120" s="3">
        <f>STDEV(I120:K120)/1.73</f>
        <v>0</v>
      </c>
    </row>
    <row r="121" spans="1:13" x14ac:dyDescent="0.15">
      <c r="A121" s="61"/>
      <c r="B121" s="49"/>
      <c r="C121" s="49">
        <v>1</v>
      </c>
      <c r="D121" s="49"/>
      <c r="E121" s="7">
        <v>4208.4470000000001</v>
      </c>
      <c r="F121" s="7">
        <v>4066.6190000000001</v>
      </c>
      <c r="G121" s="7">
        <v>5080.6899999999996</v>
      </c>
      <c r="H121" s="7">
        <f t="shared" ref="H121:H124" si="175">AVERAGE(E121:G121)</f>
        <v>4451.9186666666674</v>
      </c>
      <c r="I121" s="9">
        <f t="shared" si="174"/>
        <v>0.91502379939799228</v>
      </c>
      <c r="J121" s="9">
        <f t="shared" si="174"/>
        <v>0.88939830624500527</v>
      </c>
      <c r="K121" s="9">
        <f t="shared" si="174"/>
        <v>1.1937958303649134</v>
      </c>
      <c r="L121" s="9">
        <f t="shared" ref="L121:L124" si="176">AVERAGE(I121:K121)</f>
        <v>0.9994059786693037</v>
      </c>
      <c r="M121" s="9">
        <f t="shared" ref="M121:M124" si="177">STDEV(I121:K121)/1.73</f>
        <v>9.7591578412914326E-2</v>
      </c>
    </row>
    <row r="122" spans="1:13" x14ac:dyDescent="0.15">
      <c r="A122" s="61"/>
      <c r="B122" s="49"/>
      <c r="C122" s="49">
        <v>2</v>
      </c>
      <c r="D122" s="49"/>
      <c r="E122" s="7">
        <v>6108.933</v>
      </c>
      <c r="F122" s="7">
        <v>4663.9830000000002</v>
      </c>
      <c r="G122" s="7">
        <v>5195.326</v>
      </c>
      <c r="H122" s="7">
        <f t="shared" si="175"/>
        <v>5322.7473333333337</v>
      </c>
      <c r="I122" s="9">
        <f t="shared" si="174"/>
        <v>1.3282379661494548</v>
      </c>
      <c r="J122" s="9">
        <f t="shared" si="174"/>
        <v>1.0200460334630559</v>
      </c>
      <c r="K122" s="9">
        <f t="shared" si="174"/>
        <v>1.2207315376821701</v>
      </c>
      <c r="L122" s="9">
        <f t="shared" si="176"/>
        <v>1.1896718457648936</v>
      </c>
      <c r="M122" s="9">
        <f t="shared" si="177"/>
        <v>9.0419656345550978E-2</v>
      </c>
    </row>
    <row r="123" spans="1:13" x14ac:dyDescent="0.15">
      <c r="A123" s="61"/>
      <c r="B123" s="49"/>
      <c r="C123" s="49">
        <v>4</v>
      </c>
      <c r="D123" s="49"/>
      <c r="E123" s="7">
        <v>5059.9120000000003</v>
      </c>
      <c r="F123" s="7">
        <v>5072.0330000000004</v>
      </c>
      <c r="G123" s="7">
        <v>6310.1540000000005</v>
      </c>
      <c r="H123" s="7">
        <f t="shared" si="175"/>
        <v>5480.6996666666673</v>
      </c>
      <c r="I123" s="9">
        <f t="shared" si="174"/>
        <v>1.1001540242420764</v>
      </c>
      <c r="J123" s="9">
        <f t="shared" si="174"/>
        <v>1.109289451364579</v>
      </c>
      <c r="K123" s="9">
        <f t="shared" si="174"/>
        <v>1.4826796230749133</v>
      </c>
      <c r="L123" s="9">
        <f t="shared" si="176"/>
        <v>1.2307076995605231</v>
      </c>
      <c r="M123" s="9">
        <f t="shared" si="177"/>
        <v>0.12616294095241676</v>
      </c>
    </row>
    <row r="124" spans="1:13" x14ac:dyDescent="0.15">
      <c r="A124" s="61"/>
      <c r="B124" s="49"/>
      <c r="C124" s="49">
        <v>8</v>
      </c>
      <c r="D124" s="49"/>
      <c r="E124" s="7">
        <v>6216.8609999999999</v>
      </c>
      <c r="F124" s="7">
        <v>3581.4969999999998</v>
      </c>
      <c r="G124" s="7">
        <v>5425.1040000000003</v>
      </c>
      <c r="H124" s="7">
        <f t="shared" si="175"/>
        <v>5074.4873333333335</v>
      </c>
      <c r="I124" s="9">
        <f t="shared" si="174"/>
        <v>1.3517042682370008</v>
      </c>
      <c r="J124" s="9">
        <f t="shared" si="174"/>
        <v>0.78329869742446179</v>
      </c>
      <c r="K124" s="9">
        <f t="shared" si="174"/>
        <v>1.2747218457524498</v>
      </c>
      <c r="L124" s="9">
        <f t="shared" si="176"/>
        <v>1.136574937137971</v>
      </c>
      <c r="M124" s="9">
        <f t="shared" si="177"/>
        <v>0.17824161225341442</v>
      </c>
    </row>
    <row r="125" spans="1:13" x14ac:dyDescent="0.15">
      <c r="A125" s="61"/>
      <c r="B125" s="49"/>
      <c r="C125" s="49"/>
      <c r="D125" s="49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15">
      <c r="A126" s="61"/>
      <c r="B126" s="49"/>
      <c r="C126" s="49">
        <v>0</v>
      </c>
      <c r="D126" s="49" t="s">
        <v>16</v>
      </c>
      <c r="E126" s="49" t="s">
        <v>22</v>
      </c>
      <c r="F126" s="49" t="s">
        <v>22</v>
      </c>
      <c r="G126" s="49" t="s">
        <v>22</v>
      </c>
      <c r="H126" s="7"/>
      <c r="I126" s="3"/>
      <c r="J126" s="3"/>
      <c r="K126" s="3"/>
      <c r="L126" s="3"/>
      <c r="M126" s="3"/>
    </row>
    <row r="127" spans="1:13" x14ac:dyDescent="0.15">
      <c r="A127" s="61"/>
      <c r="B127" s="49"/>
      <c r="C127" s="49">
        <v>1</v>
      </c>
      <c r="D127" s="49"/>
      <c r="E127" s="49" t="s">
        <v>22</v>
      </c>
      <c r="F127" s="49" t="s">
        <v>22</v>
      </c>
      <c r="G127" s="49" t="s">
        <v>22</v>
      </c>
      <c r="H127" s="7"/>
      <c r="I127" s="9"/>
      <c r="J127" s="9"/>
      <c r="K127" s="9"/>
      <c r="L127" s="3"/>
      <c r="M127" s="9"/>
    </row>
    <row r="128" spans="1:13" x14ac:dyDescent="0.15">
      <c r="A128" s="61"/>
      <c r="B128" s="49"/>
      <c r="C128" s="49">
        <v>2</v>
      </c>
      <c r="D128" s="49"/>
      <c r="E128" s="49" t="s">
        <v>22</v>
      </c>
      <c r="F128" s="49" t="s">
        <v>22</v>
      </c>
      <c r="G128" s="49" t="s">
        <v>22</v>
      </c>
      <c r="H128" s="7"/>
      <c r="I128" s="9"/>
      <c r="J128" s="9"/>
      <c r="K128" s="9"/>
      <c r="L128" s="3"/>
      <c r="M128" s="9"/>
    </row>
    <row r="129" spans="1:16" x14ac:dyDescent="0.15">
      <c r="A129" s="61"/>
      <c r="B129" s="49"/>
      <c r="C129" s="49">
        <v>4</v>
      </c>
      <c r="D129" s="49"/>
      <c r="E129" s="49" t="s">
        <v>22</v>
      </c>
      <c r="F129" s="49" t="s">
        <v>22</v>
      </c>
      <c r="G129" s="49" t="s">
        <v>22</v>
      </c>
      <c r="H129" s="7"/>
      <c r="I129" s="9"/>
      <c r="J129" s="9"/>
      <c r="K129" s="9"/>
      <c r="L129" s="3"/>
      <c r="M129" s="9"/>
    </row>
    <row r="130" spans="1:16" x14ac:dyDescent="0.15">
      <c r="A130" s="61"/>
      <c r="B130" s="49"/>
      <c r="C130" s="49">
        <v>8</v>
      </c>
      <c r="D130" s="49"/>
      <c r="E130" s="49" t="s">
        <v>22</v>
      </c>
      <c r="F130" s="49" t="s">
        <v>22</v>
      </c>
      <c r="G130" s="49" t="s">
        <v>22</v>
      </c>
      <c r="H130" s="7"/>
      <c r="I130" s="9"/>
      <c r="J130" s="9"/>
      <c r="K130" s="9"/>
      <c r="L130" s="3"/>
      <c r="M130" s="9"/>
    </row>
    <row r="131" spans="1:16" x14ac:dyDescent="0.15">
      <c r="A131" s="61"/>
      <c r="B131" s="49"/>
      <c r="C131" s="49"/>
      <c r="D131" s="49"/>
      <c r="E131" s="49"/>
      <c r="F131" s="49"/>
      <c r="G131" s="49"/>
      <c r="H131" s="3"/>
      <c r="I131" s="3"/>
      <c r="J131" s="3"/>
      <c r="K131" s="3"/>
      <c r="L131" s="3"/>
      <c r="M131" s="3"/>
    </row>
    <row r="132" spans="1:16" x14ac:dyDescent="0.15">
      <c r="A132" s="61"/>
      <c r="B132" s="49"/>
      <c r="C132" s="49">
        <v>0</v>
      </c>
      <c r="D132" s="49" t="s">
        <v>17</v>
      </c>
      <c r="E132" s="7">
        <v>4678.3469999999998</v>
      </c>
      <c r="F132" s="7">
        <v>5802.8819999999996</v>
      </c>
      <c r="G132" s="7">
        <v>4984.1540000000005</v>
      </c>
      <c r="H132" s="7">
        <f t="shared" ref="H132:H136" si="178">AVERAGE(E132:G132)</f>
        <v>5155.1276666666663</v>
      </c>
      <c r="I132" s="3">
        <f t="shared" ref="I132:K136" si="179">E132/E$132</f>
        <v>1</v>
      </c>
      <c r="J132" s="3">
        <f t="shared" si="179"/>
        <v>1</v>
      </c>
      <c r="K132" s="3">
        <f t="shared" si="179"/>
        <v>1</v>
      </c>
      <c r="L132" s="3">
        <f t="shared" ref="L132:L136" si="180">AVERAGE(I132:K132)</f>
        <v>1</v>
      </c>
      <c r="M132" s="3">
        <f>STDEV(I132:K132)/1.73</f>
        <v>0</v>
      </c>
    </row>
    <row r="133" spans="1:16" x14ac:dyDescent="0.15">
      <c r="A133" s="61"/>
      <c r="B133" s="49"/>
      <c r="C133" s="49">
        <v>1</v>
      </c>
      <c r="D133" s="49"/>
      <c r="E133" s="7">
        <v>5653.1540000000005</v>
      </c>
      <c r="F133" s="7">
        <v>4685.6189999999997</v>
      </c>
      <c r="G133" s="7">
        <v>5869.2759999999998</v>
      </c>
      <c r="H133" s="7">
        <f t="shared" si="178"/>
        <v>5402.683</v>
      </c>
      <c r="I133" s="3">
        <f t="shared" si="179"/>
        <v>1.2083656898472903</v>
      </c>
      <c r="J133" s="3">
        <f t="shared" si="179"/>
        <v>0.80746411869136747</v>
      </c>
      <c r="K133" s="3">
        <f t="shared" si="179"/>
        <v>1.1775872093839796</v>
      </c>
      <c r="L133" s="3">
        <f t="shared" si="180"/>
        <v>1.0644723393075459</v>
      </c>
      <c r="M133" s="9">
        <f t="shared" ref="M133:M136" si="181">STDEV(I133:K133)/1.73</f>
        <v>0.12896360242261071</v>
      </c>
    </row>
    <row r="134" spans="1:16" x14ac:dyDescent="0.15">
      <c r="A134" s="61"/>
      <c r="B134" s="49"/>
      <c r="C134" s="49">
        <v>2</v>
      </c>
      <c r="D134" s="49"/>
      <c r="E134" s="7">
        <v>6944.2250000000004</v>
      </c>
      <c r="F134" s="7">
        <v>6107.64</v>
      </c>
      <c r="G134" s="7">
        <v>5627.3469999999998</v>
      </c>
      <c r="H134" s="7">
        <f t="shared" si="178"/>
        <v>6226.4039999999995</v>
      </c>
      <c r="I134" s="3">
        <f t="shared" si="179"/>
        <v>1.4843330347235895</v>
      </c>
      <c r="J134" s="3">
        <f t="shared" si="179"/>
        <v>1.0525183865534402</v>
      </c>
      <c r="K134" s="3">
        <f t="shared" si="179"/>
        <v>1.1290475775828754</v>
      </c>
      <c r="L134" s="3">
        <f t="shared" si="180"/>
        <v>1.2219663329533017</v>
      </c>
      <c r="M134" s="9">
        <f t="shared" si="181"/>
        <v>0.13318826478183132</v>
      </c>
    </row>
    <row r="135" spans="1:16" x14ac:dyDescent="0.15">
      <c r="A135" s="61"/>
      <c r="B135" s="49"/>
      <c r="C135" s="49">
        <v>4</v>
      </c>
      <c r="D135" s="49"/>
      <c r="E135" s="7">
        <v>6575.4679999999998</v>
      </c>
      <c r="F135" s="7">
        <v>6819.0540000000001</v>
      </c>
      <c r="G135" s="7">
        <v>7653.4179999999997</v>
      </c>
      <c r="H135" s="7">
        <f t="shared" si="178"/>
        <v>7015.9800000000005</v>
      </c>
      <c r="I135" s="3">
        <f t="shared" si="179"/>
        <v>1.4055109635946201</v>
      </c>
      <c r="J135" s="3">
        <f t="shared" si="179"/>
        <v>1.1751150548985831</v>
      </c>
      <c r="K135" s="3">
        <f t="shared" si="179"/>
        <v>1.5355500652668435</v>
      </c>
      <c r="L135" s="3">
        <f t="shared" si="180"/>
        <v>1.3720586945866822</v>
      </c>
      <c r="M135" s="9">
        <f t="shared" si="181"/>
        <v>0.10550936563073701</v>
      </c>
    </row>
    <row r="136" spans="1:16" x14ac:dyDescent="0.15">
      <c r="A136" s="61"/>
      <c r="B136" s="49"/>
      <c r="C136" s="49">
        <v>8</v>
      </c>
      <c r="D136" s="49"/>
      <c r="E136" s="7">
        <v>7460.125</v>
      </c>
      <c r="F136" s="7">
        <v>7073.5889999999999</v>
      </c>
      <c r="G136" s="7">
        <v>6822.8819999999996</v>
      </c>
      <c r="H136" s="7">
        <f t="shared" si="178"/>
        <v>7118.8653333333323</v>
      </c>
      <c r="I136" s="3">
        <f t="shared" si="179"/>
        <v>1.5946070267981405</v>
      </c>
      <c r="J136" s="3">
        <f t="shared" si="179"/>
        <v>1.2189786040798349</v>
      </c>
      <c r="K136" s="3">
        <f t="shared" si="179"/>
        <v>1.3689147646721989</v>
      </c>
      <c r="L136" s="3">
        <f t="shared" si="180"/>
        <v>1.3941667985167248</v>
      </c>
      <c r="M136" s="9">
        <f t="shared" si="181"/>
        <v>0.10929660211825779</v>
      </c>
    </row>
    <row r="137" spans="1:16" x14ac:dyDescent="0.15">
      <c r="A137" s="69"/>
      <c r="B137" s="70"/>
      <c r="C137" s="71"/>
      <c r="D137" s="71"/>
      <c r="E137" s="70"/>
      <c r="F137" s="70"/>
      <c r="G137" s="70"/>
      <c r="H137" s="70"/>
      <c r="I137" s="70"/>
      <c r="J137" s="70"/>
      <c r="K137" s="70"/>
      <c r="L137" s="70"/>
      <c r="M137" s="70"/>
      <c r="P137" s="1"/>
    </row>
    <row r="138" spans="1:16" ht="26" customHeight="1" x14ac:dyDescent="0.15">
      <c r="A138" s="65"/>
      <c r="B138" s="4"/>
      <c r="C138" s="51"/>
      <c r="D138" s="51"/>
      <c r="E138" s="121" t="s">
        <v>5</v>
      </c>
      <c r="F138" s="121"/>
      <c r="G138" s="121"/>
      <c r="H138" s="4"/>
      <c r="I138" s="121" t="s">
        <v>12</v>
      </c>
      <c r="J138" s="121"/>
      <c r="K138" s="121"/>
      <c r="L138" s="4"/>
      <c r="M138" s="4"/>
    </row>
    <row r="139" spans="1:16" ht="60" x14ac:dyDescent="0.15">
      <c r="A139" s="66" t="s">
        <v>0</v>
      </c>
      <c r="B139" s="50" t="s">
        <v>1</v>
      </c>
      <c r="C139" s="50" t="s">
        <v>14</v>
      </c>
      <c r="D139" s="50" t="s">
        <v>2</v>
      </c>
      <c r="E139" s="50" t="s">
        <v>6</v>
      </c>
      <c r="F139" s="50" t="s">
        <v>7</v>
      </c>
      <c r="G139" s="50" t="s">
        <v>33</v>
      </c>
      <c r="H139" s="51" t="s">
        <v>8</v>
      </c>
      <c r="I139" s="50" t="s">
        <v>6</v>
      </c>
      <c r="J139" s="50" t="s">
        <v>7</v>
      </c>
      <c r="K139" s="50" t="s">
        <v>33</v>
      </c>
      <c r="L139" s="51" t="s">
        <v>8</v>
      </c>
      <c r="M139" s="6" t="s">
        <v>18</v>
      </c>
    </row>
    <row r="140" spans="1:16" x14ac:dyDescent="0.15">
      <c r="A140" s="6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6" x14ac:dyDescent="0.15">
      <c r="A141" s="66" t="s">
        <v>30</v>
      </c>
      <c r="B141" s="51" t="s">
        <v>29</v>
      </c>
      <c r="C141" s="51">
        <v>0</v>
      </c>
      <c r="D141" s="51" t="s">
        <v>13</v>
      </c>
      <c r="E141" s="8">
        <v>8172.317</v>
      </c>
      <c r="F141" s="8">
        <v>7208.3680000000004</v>
      </c>
      <c r="G141" s="8">
        <v>9623.8529999999992</v>
      </c>
      <c r="H141" s="8">
        <f>AVERAGE(E141:G141)</f>
        <v>8334.8459999999995</v>
      </c>
      <c r="I141" s="4">
        <f t="shared" ref="I141:K145" si="182">E141/E$141</f>
        <v>1</v>
      </c>
      <c r="J141" s="4">
        <f t="shared" si="182"/>
        <v>1</v>
      </c>
      <c r="K141" s="4">
        <f t="shared" si="182"/>
        <v>1</v>
      </c>
      <c r="L141" s="4">
        <f>AVERAGE(I141:K141)</f>
        <v>1</v>
      </c>
      <c r="M141" s="4">
        <f>STDEV(I141:K141)/1.73</f>
        <v>0</v>
      </c>
    </row>
    <row r="142" spans="1:16" x14ac:dyDescent="0.15">
      <c r="A142" s="65"/>
      <c r="B142" s="4"/>
      <c r="C142" s="51">
        <v>1</v>
      </c>
      <c r="D142" s="51"/>
      <c r="E142" s="8">
        <v>6442.4679999999998</v>
      </c>
      <c r="F142" s="8">
        <v>4978.3969999999999</v>
      </c>
      <c r="G142" s="8">
        <v>3509.9119999999998</v>
      </c>
      <c r="H142" s="8">
        <f t="shared" ref="H142:H145" si="183">AVERAGE(E142:G142)</f>
        <v>4976.925666666667</v>
      </c>
      <c r="I142" s="10">
        <f t="shared" si="182"/>
        <v>0.78832820606444898</v>
      </c>
      <c r="J142" s="10">
        <f t="shared" si="182"/>
        <v>0.69064134905432129</v>
      </c>
      <c r="K142" s="10">
        <f t="shared" si="182"/>
        <v>0.36470964384015425</v>
      </c>
      <c r="L142" s="4">
        <f t="shared" ref="L142:L145" si="184">AVERAGE(I142:K142)</f>
        <v>0.61455973298630817</v>
      </c>
      <c r="M142" s="10">
        <f t="shared" ref="M142:M145" si="185">STDEV(I142:K142)/1.73</f>
        <v>0.12822013317077319</v>
      </c>
    </row>
    <row r="143" spans="1:16" x14ac:dyDescent="0.15">
      <c r="A143" s="65"/>
      <c r="B143" s="4"/>
      <c r="C143" s="51">
        <v>2</v>
      </c>
      <c r="D143" s="51"/>
      <c r="E143" s="8">
        <v>5206.1540000000005</v>
      </c>
      <c r="F143" s="8">
        <v>4226.1540000000005</v>
      </c>
      <c r="G143" s="8">
        <v>5107.4470000000001</v>
      </c>
      <c r="H143" s="8">
        <f t="shared" si="183"/>
        <v>4846.585</v>
      </c>
      <c r="I143" s="10">
        <f t="shared" si="182"/>
        <v>0.63704748604343175</v>
      </c>
      <c r="J143" s="10">
        <f t="shared" si="182"/>
        <v>0.58628444052800854</v>
      </c>
      <c r="K143" s="10">
        <f t="shared" si="182"/>
        <v>0.53070708789920218</v>
      </c>
      <c r="L143" s="4">
        <f t="shared" si="184"/>
        <v>0.58467967149021416</v>
      </c>
      <c r="M143" s="10">
        <f t="shared" si="185"/>
        <v>3.0744716179558623E-2</v>
      </c>
    </row>
    <row r="144" spans="1:16" x14ac:dyDescent="0.15">
      <c r="A144" s="65"/>
      <c r="B144" s="4"/>
      <c r="C144" s="51">
        <v>4</v>
      </c>
      <c r="D144" s="51"/>
      <c r="E144" s="8">
        <v>3222.962</v>
      </c>
      <c r="F144" s="8">
        <v>2901.4259999999999</v>
      </c>
      <c r="G144" s="8">
        <v>2184.8409999999999</v>
      </c>
      <c r="H144" s="8">
        <f t="shared" si="183"/>
        <v>2769.7429999999999</v>
      </c>
      <c r="I144" s="10">
        <f t="shared" si="182"/>
        <v>0.39437554857453522</v>
      </c>
      <c r="J144" s="10">
        <f t="shared" si="182"/>
        <v>0.40250802955675957</v>
      </c>
      <c r="K144" s="10">
        <f t="shared" si="182"/>
        <v>0.22702352166019163</v>
      </c>
      <c r="L144" s="4">
        <f t="shared" si="184"/>
        <v>0.34130236659716218</v>
      </c>
      <c r="M144" s="10">
        <f t="shared" si="185"/>
        <v>5.7255422491384385E-2</v>
      </c>
    </row>
    <row r="145" spans="1:13" x14ac:dyDescent="0.15">
      <c r="A145" s="65"/>
      <c r="B145" s="4"/>
      <c r="C145" s="51">
        <v>8</v>
      </c>
      <c r="D145" s="51"/>
      <c r="E145" s="8">
        <v>1422.184</v>
      </c>
      <c r="F145" s="8">
        <v>1281.355</v>
      </c>
      <c r="G145" s="8">
        <v>1473.8910000000001</v>
      </c>
      <c r="H145" s="8">
        <f t="shared" si="183"/>
        <v>1392.4766666666667</v>
      </c>
      <c r="I145" s="10">
        <f t="shared" si="182"/>
        <v>0.1740245758944495</v>
      </c>
      <c r="J145" s="10">
        <f t="shared" si="182"/>
        <v>0.17775937632484912</v>
      </c>
      <c r="K145" s="10">
        <f t="shared" si="182"/>
        <v>0.153149783148184</v>
      </c>
      <c r="L145" s="4">
        <f t="shared" si="184"/>
        <v>0.16831124512249418</v>
      </c>
      <c r="M145" s="10">
        <f t="shared" si="185"/>
        <v>7.6660917922689075E-3</v>
      </c>
    </row>
    <row r="146" spans="1:13" x14ac:dyDescent="0.15">
      <c r="A146" s="65"/>
      <c r="B146" s="4"/>
      <c r="C146" s="51"/>
      <c r="D146" s="51"/>
      <c r="E146" s="8"/>
      <c r="F146" s="8"/>
      <c r="G146" s="8"/>
      <c r="H146" s="4"/>
      <c r="I146" s="4"/>
      <c r="J146" s="4"/>
      <c r="K146" s="4"/>
      <c r="L146" s="4"/>
      <c r="M146" s="4"/>
    </row>
    <row r="147" spans="1:13" x14ac:dyDescent="0.15">
      <c r="A147" s="65"/>
      <c r="B147" s="4"/>
      <c r="C147" s="51">
        <v>0</v>
      </c>
      <c r="D147" s="51" t="s">
        <v>15</v>
      </c>
      <c r="E147" s="8">
        <v>6180.66</v>
      </c>
      <c r="F147" s="8">
        <v>6047.2460000000001</v>
      </c>
      <c r="G147" s="8">
        <v>6429.2250000000004</v>
      </c>
      <c r="H147" s="8">
        <f>AVERAGE(E147:G147)</f>
        <v>6219.0436666666674</v>
      </c>
      <c r="I147" s="4">
        <f t="shared" ref="I147:K151" si="186">E147/E$147</f>
        <v>1</v>
      </c>
      <c r="J147" s="4">
        <f t="shared" si="186"/>
        <v>1</v>
      </c>
      <c r="K147" s="4">
        <f t="shared" si="186"/>
        <v>1</v>
      </c>
      <c r="L147" s="10">
        <f>AVERAGE(I147:K147)</f>
        <v>1</v>
      </c>
      <c r="M147" s="4">
        <f>STDEV(I147:K147)/1.73</f>
        <v>0</v>
      </c>
    </row>
    <row r="148" spans="1:13" x14ac:dyDescent="0.15">
      <c r="A148" s="65"/>
      <c r="B148" s="4"/>
      <c r="C148" s="51">
        <v>1</v>
      </c>
      <c r="D148" s="51"/>
      <c r="E148" s="8">
        <v>6064.74</v>
      </c>
      <c r="F148" s="8">
        <v>6335.69</v>
      </c>
      <c r="G148" s="8">
        <v>6136.69</v>
      </c>
      <c r="H148" s="8">
        <f t="shared" ref="H148:H151" si="187">AVERAGE(E148:G148)</f>
        <v>6179.04</v>
      </c>
      <c r="I148" s="10">
        <f t="shared" si="186"/>
        <v>0.9812447214375164</v>
      </c>
      <c r="J148" s="10">
        <f t="shared" si="186"/>
        <v>1.0476984068450332</v>
      </c>
      <c r="K148" s="10">
        <f t="shared" si="186"/>
        <v>0.95449918147210577</v>
      </c>
      <c r="L148" s="10">
        <f t="shared" ref="L148:L151" si="188">AVERAGE(I148:K148)</f>
        <v>0.99448076991821865</v>
      </c>
      <c r="M148" s="10">
        <f t="shared" ref="M148:M151" si="189">STDEV(I148:K148)/1.73</f>
        <v>2.7739152879059065E-2</v>
      </c>
    </row>
    <row r="149" spans="1:13" x14ac:dyDescent="0.15">
      <c r="A149" s="65"/>
      <c r="B149" s="4"/>
      <c r="C149" s="51">
        <v>2</v>
      </c>
      <c r="D149" s="51"/>
      <c r="E149" s="8">
        <v>5965.5690000000004</v>
      </c>
      <c r="F149" s="8">
        <v>5482.9120000000003</v>
      </c>
      <c r="G149" s="8">
        <v>5471.1040000000003</v>
      </c>
      <c r="H149" s="8">
        <f t="shared" si="187"/>
        <v>5639.8616666666667</v>
      </c>
      <c r="I149" s="10">
        <f t="shared" si="186"/>
        <v>0.96519934764248483</v>
      </c>
      <c r="J149" s="10">
        <f t="shared" si="186"/>
        <v>0.90667917263494824</v>
      </c>
      <c r="K149" s="10">
        <f t="shared" si="186"/>
        <v>0.85097410652139249</v>
      </c>
      <c r="L149" s="10">
        <f t="shared" si="188"/>
        <v>0.90761754226627522</v>
      </c>
      <c r="M149" s="10">
        <f t="shared" si="189"/>
        <v>3.3016417257212285E-2</v>
      </c>
    </row>
    <row r="150" spans="1:13" x14ac:dyDescent="0.15">
      <c r="A150" s="65"/>
      <c r="B150" s="4"/>
      <c r="C150" s="51">
        <v>4</v>
      </c>
      <c r="D150" s="51"/>
      <c r="E150" s="8">
        <v>5167.9120000000003</v>
      </c>
      <c r="F150" s="8">
        <v>5413.5479999999998</v>
      </c>
      <c r="G150" s="8">
        <v>4908.7190000000001</v>
      </c>
      <c r="H150" s="8">
        <f t="shared" si="187"/>
        <v>5163.393</v>
      </c>
      <c r="I150" s="10">
        <f t="shared" si="186"/>
        <v>0.83614241844722093</v>
      </c>
      <c r="J150" s="10">
        <f t="shared" si="186"/>
        <v>0.8952088272909684</v>
      </c>
      <c r="K150" s="10">
        <f t="shared" si="186"/>
        <v>0.76350088852077813</v>
      </c>
      <c r="L150" s="10">
        <f t="shared" si="188"/>
        <v>0.83161737808632241</v>
      </c>
      <c r="M150" s="10">
        <f t="shared" si="189"/>
        <v>3.8133216868840684E-2</v>
      </c>
    </row>
    <row r="151" spans="1:13" x14ac:dyDescent="0.15">
      <c r="A151" s="65"/>
      <c r="B151" s="4"/>
      <c r="C151" s="51">
        <v>8</v>
      </c>
      <c r="D151" s="51"/>
      <c r="E151" s="8">
        <v>4341.3050000000003</v>
      </c>
      <c r="F151" s="8">
        <v>4947.79</v>
      </c>
      <c r="G151" s="8">
        <v>5095.6689999999999</v>
      </c>
      <c r="H151" s="8">
        <f t="shared" si="187"/>
        <v>4794.9213333333337</v>
      </c>
      <c r="I151" s="10">
        <f t="shared" si="186"/>
        <v>0.70240152346189577</v>
      </c>
      <c r="J151" s="10">
        <f t="shared" si="186"/>
        <v>0.81818897395607848</v>
      </c>
      <c r="K151" s="10">
        <f t="shared" si="186"/>
        <v>0.79257904335281459</v>
      </c>
      <c r="L151" s="10">
        <f t="shared" si="188"/>
        <v>0.77105651359026295</v>
      </c>
      <c r="M151" s="10">
        <f t="shared" si="189"/>
        <v>3.5156190485697091E-2</v>
      </c>
    </row>
    <row r="152" spans="1:13" x14ac:dyDescent="0.15">
      <c r="A152" s="65"/>
      <c r="B152" s="4"/>
      <c r="C152" s="51"/>
      <c r="D152" s="51"/>
      <c r="E152" s="8"/>
      <c r="F152" s="8"/>
      <c r="G152" s="8"/>
      <c r="H152" s="4"/>
      <c r="I152" s="4"/>
      <c r="J152" s="4"/>
      <c r="K152" s="4"/>
      <c r="L152" s="4"/>
      <c r="M152" s="4"/>
    </row>
    <row r="153" spans="1:13" x14ac:dyDescent="0.15">
      <c r="A153" s="65"/>
      <c r="B153" s="4"/>
      <c r="C153" s="51">
        <v>0</v>
      </c>
      <c r="D153" s="51" t="s">
        <v>16</v>
      </c>
      <c r="E153" s="8">
        <v>642.35500000000002</v>
      </c>
      <c r="F153" s="8">
        <v>519.28399999999999</v>
      </c>
      <c r="G153" s="8">
        <v>612.35500000000002</v>
      </c>
      <c r="H153" s="8">
        <f t="shared" ref="H153:H157" si="190">AVERAGE(E153:G153)</f>
        <v>591.33133333333342</v>
      </c>
      <c r="I153" s="4">
        <f t="shared" ref="I153:K157" si="191">E153/E$153</f>
        <v>1</v>
      </c>
      <c r="J153" s="4">
        <f t="shared" si="191"/>
        <v>1</v>
      </c>
      <c r="K153" s="4">
        <f t="shared" si="191"/>
        <v>1</v>
      </c>
      <c r="L153" s="4">
        <f t="shared" ref="L153:L157" si="192">AVERAGE(I153:K153)</f>
        <v>1</v>
      </c>
      <c r="M153" s="4">
        <f>STDEV(I153:K153)/1.73</f>
        <v>0</v>
      </c>
    </row>
    <row r="154" spans="1:13" x14ac:dyDescent="0.15">
      <c r="A154" s="65"/>
      <c r="B154" s="4"/>
      <c r="C154" s="51">
        <v>1</v>
      </c>
      <c r="D154" s="51"/>
      <c r="E154" s="8">
        <v>608.82000000000005</v>
      </c>
      <c r="F154" s="8">
        <v>621.30499999999995</v>
      </c>
      <c r="G154" s="8">
        <v>535.82000000000005</v>
      </c>
      <c r="H154" s="8">
        <f t="shared" si="190"/>
        <v>588.64833333333343</v>
      </c>
      <c r="I154" s="10">
        <f t="shared" si="191"/>
        <v>0.94779366549649346</v>
      </c>
      <c r="J154" s="10">
        <f t="shared" si="191"/>
        <v>1.1964647476140222</v>
      </c>
      <c r="K154" s="10">
        <f t="shared" si="191"/>
        <v>0.87501530974679731</v>
      </c>
      <c r="L154" s="4">
        <f t="shared" si="192"/>
        <v>1.0064245742857711</v>
      </c>
      <c r="M154" s="10">
        <f t="shared" ref="M154:M157" si="193">STDEV(I154:K154)/1.73</f>
        <v>9.7430352659525543E-2</v>
      </c>
    </row>
    <row r="155" spans="1:13" x14ac:dyDescent="0.15">
      <c r="A155" s="65"/>
      <c r="B155" s="4"/>
      <c r="C155" s="51">
        <v>2</v>
      </c>
      <c r="D155" s="51"/>
      <c r="E155" s="8">
        <v>673.35500000000002</v>
      </c>
      <c r="F155" s="8">
        <v>643.52700000000004</v>
      </c>
      <c r="G155" s="8">
        <v>687.11300000000006</v>
      </c>
      <c r="H155" s="8">
        <f t="shared" si="190"/>
        <v>667.99833333333333</v>
      </c>
      <c r="I155" s="10">
        <f t="shared" si="191"/>
        <v>1.048259918580847</v>
      </c>
      <c r="J155" s="10">
        <f t="shared" si="191"/>
        <v>1.239258286409749</v>
      </c>
      <c r="K155" s="10">
        <f t="shared" si="191"/>
        <v>1.1220827787802827</v>
      </c>
      <c r="L155" s="4">
        <f t="shared" si="192"/>
        <v>1.1365336612569596</v>
      </c>
      <c r="M155" s="10">
        <f t="shared" si="193"/>
        <v>5.5673818224984947E-2</v>
      </c>
    </row>
    <row r="156" spans="1:13" x14ac:dyDescent="0.15">
      <c r="A156" s="65"/>
      <c r="B156" s="4"/>
      <c r="C156" s="51">
        <v>4</v>
      </c>
      <c r="D156" s="51"/>
      <c r="E156" s="8">
        <v>708.11300000000006</v>
      </c>
      <c r="F156" s="8">
        <v>616.577</v>
      </c>
      <c r="G156" s="8">
        <v>518.87</v>
      </c>
      <c r="H156" s="8">
        <f t="shared" si="190"/>
        <v>614.52</v>
      </c>
      <c r="I156" s="10">
        <f t="shared" si="191"/>
        <v>1.1023701847109464</v>
      </c>
      <c r="J156" s="10">
        <f t="shared" si="191"/>
        <v>1.1873599032514</v>
      </c>
      <c r="K156" s="10">
        <f t="shared" si="191"/>
        <v>0.84733528753745779</v>
      </c>
      <c r="L156" s="4">
        <f t="shared" si="192"/>
        <v>1.0456884584999349</v>
      </c>
      <c r="M156" s="10">
        <f t="shared" si="193"/>
        <v>0.10228731351531711</v>
      </c>
    </row>
    <row r="157" spans="1:13" x14ac:dyDescent="0.15">
      <c r="A157" s="65"/>
      <c r="B157" s="4"/>
      <c r="C157" s="51">
        <v>8</v>
      </c>
      <c r="D157" s="51"/>
      <c r="E157" s="8">
        <v>637.40599999999995</v>
      </c>
      <c r="F157" s="8">
        <v>498.74900000000002</v>
      </c>
      <c r="G157" s="8">
        <v>551.16300000000001</v>
      </c>
      <c r="H157" s="8">
        <f t="shared" si="190"/>
        <v>562.43933333333337</v>
      </c>
      <c r="I157" s="10">
        <f t="shared" si="191"/>
        <v>0.99229553751430277</v>
      </c>
      <c r="J157" s="10">
        <f t="shared" si="191"/>
        <v>0.9604551651889911</v>
      </c>
      <c r="K157" s="10">
        <f t="shared" si="191"/>
        <v>0.90007103722513904</v>
      </c>
      <c r="L157" s="4">
        <f t="shared" si="192"/>
        <v>0.95094057997614423</v>
      </c>
      <c r="M157" s="10">
        <f t="shared" si="193"/>
        <v>2.7076684032793393E-2</v>
      </c>
    </row>
    <row r="158" spans="1:13" x14ac:dyDescent="0.15">
      <c r="A158" s="65"/>
      <c r="B158" s="4"/>
      <c r="C158" s="51"/>
      <c r="D158" s="51"/>
      <c r="E158" s="8"/>
      <c r="F158" s="8"/>
      <c r="G158" s="8"/>
      <c r="H158" s="4"/>
      <c r="I158" s="4"/>
      <c r="J158" s="4"/>
      <c r="K158" s="4"/>
      <c r="L158" s="4"/>
      <c r="M158" s="4"/>
    </row>
    <row r="159" spans="1:13" x14ac:dyDescent="0.15">
      <c r="A159" s="65"/>
      <c r="B159" s="4"/>
      <c r="C159" s="51">
        <v>0</v>
      </c>
      <c r="D159" s="51" t="s">
        <v>17</v>
      </c>
      <c r="E159" s="8">
        <v>4219.8109999999997</v>
      </c>
      <c r="F159" s="8">
        <v>4706.1040000000003</v>
      </c>
      <c r="G159" s="8">
        <v>5728.3469999999998</v>
      </c>
      <c r="H159" s="8">
        <f t="shared" ref="H159:H163" si="194">AVERAGE(E159:G159)</f>
        <v>4884.7539999999999</v>
      </c>
      <c r="I159" s="4">
        <f t="shared" ref="I159:K163" si="195">E159/E$159</f>
        <v>1</v>
      </c>
      <c r="J159" s="4">
        <f t="shared" si="195"/>
        <v>1</v>
      </c>
      <c r="K159" s="4">
        <f t="shared" si="195"/>
        <v>1</v>
      </c>
      <c r="L159" s="4">
        <f t="shared" ref="L159:L163" si="196">AVERAGE(I159:K159)</f>
        <v>1</v>
      </c>
      <c r="M159" s="4">
        <f>STDEV(I159:K159)/1.73</f>
        <v>0</v>
      </c>
    </row>
    <row r="160" spans="1:13" x14ac:dyDescent="0.15">
      <c r="A160" s="65"/>
      <c r="B160" s="4"/>
      <c r="C160" s="51">
        <v>1</v>
      </c>
      <c r="D160" s="51"/>
      <c r="E160" s="8">
        <v>4366.1540000000005</v>
      </c>
      <c r="F160" s="8">
        <v>5272.2759999999998</v>
      </c>
      <c r="G160" s="8">
        <v>5211.518</v>
      </c>
      <c r="H160" s="8">
        <f t="shared" si="194"/>
        <v>4949.9826666666668</v>
      </c>
      <c r="I160" s="4">
        <f t="shared" si="195"/>
        <v>1.0346799892222662</v>
      </c>
      <c r="J160" s="4">
        <f t="shared" si="195"/>
        <v>1.1203058835928827</v>
      </c>
      <c r="K160" s="4">
        <f t="shared" si="195"/>
        <v>0.90977693914143121</v>
      </c>
      <c r="L160" s="4">
        <f t="shared" si="196"/>
        <v>1.0215876039855267</v>
      </c>
      <c r="M160" s="10">
        <f t="shared" ref="M160:M163" si="197">STDEV(I160:K160)/1.73</f>
        <v>6.11984703540977E-2</v>
      </c>
    </row>
    <row r="161" spans="1:16" x14ac:dyDescent="0.15">
      <c r="A161" s="65"/>
      <c r="B161" s="4"/>
      <c r="C161" s="51">
        <v>2</v>
      </c>
      <c r="D161" s="51"/>
      <c r="E161" s="8">
        <v>5045.5690000000004</v>
      </c>
      <c r="F161" s="8">
        <v>4824.3969999999999</v>
      </c>
      <c r="G161" s="8">
        <v>5788.2759999999998</v>
      </c>
      <c r="H161" s="8">
        <f t="shared" si="194"/>
        <v>5219.4139999999998</v>
      </c>
      <c r="I161" s="4">
        <f t="shared" si="195"/>
        <v>1.1956860153215394</v>
      </c>
      <c r="J161" s="4">
        <f t="shared" si="195"/>
        <v>1.0251360785906982</v>
      </c>
      <c r="K161" s="4">
        <f t="shared" si="195"/>
        <v>1.0104618313101494</v>
      </c>
      <c r="L161" s="4">
        <f t="shared" si="196"/>
        <v>1.0770946417407956</v>
      </c>
      <c r="M161" s="10">
        <f t="shared" si="197"/>
        <v>5.9517278092214548E-2</v>
      </c>
    </row>
    <row r="162" spans="1:16" x14ac:dyDescent="0.15">
      <c r="A162" s="65"/>
      <c r="B162" s="4"/>
      <c r="C162" s="51">
        <v>4</v>
      </c>
      <c r="D162" s="51"/>
      <c r="E162" s="8">
        <v>5569.69</v>
      </c>
      <c r="F162" s="8">
        <v>5784.9120000000003</v>
      </c>
      <c r="G162" s="8">
        <v>6319.1040000000003</v>
      </c>
      <c r="H162" s="8">
        <f t="shared" si="194"/>
        <v>5891.2353333333331</v>
      </c>
      <c r="I162" s="4">
        <f t="shared" si="195"/>
        <v>1.3198908671502112</v>
      </c>
      <c r="J162" s="4">
        <f t="shared" si="195"/>
        <v>1.2292359029889692</v>
      </c>
      <c r="K162" s="4">
        <f t="shared" si="195"/>
        <v>1.1031287036207829</v>
      </c>
      <c r="L162" s="4">
        <f t="shared" si="196"/>
        <v>1.217418491253321</v>
      </c>
      <c r="M162" s="10">
        <f t="shared" si="197"/>
        <v>6.2926707818277625E-2</v>
      </c>
    </row>
    <row r="163" spans="1:16" x14ac:dyDescent="0.15">
      <c r="A163" s="65"/>
      <c r="B163" s="4"/>
      <c r="C163" s="51">
        <v>8</v>
      </c>
      <c r="D163" s="51"/>
      <c r="E163" s="8">
        <v>6402.4470000000001</v>
      </c>
      <c r="F163" s="8">
        <v>6209.5690000000004</v>
      </c>
      <c r="G163" s="8">
        <v>6342.2250000000004</v>
      </c>
      <c r="H163" s="8">
        <f t="shared" si="194"/>
        <v>6318.0803333333342</v>
      </c>
      <c r="I163" s="4">
        <f t="shared" si="195"/>
        <v>1.517235487560936</v>
      </c>
      <c r="J163" s="4">
        <f t="shared" si="195"/>
        <v>1.3194712654033995</v>
      </c>
      <c r="K163" s="4">
        <f t="shared" si="195"/>
        <v>1.1071649465369331</v>
      </c>
      <c r="L163" s="4">
        <f t="shared" si="196"/>
        <v>1.3146238998337563</v>
      </c>
      <c r="M163" s="10">
        <f t="shared" si="197"/>
        <v>0.11854233574936364</v>
      </c>
    </row>
    <row r="164" spans="1:16" x14ac:dyDescent="0.15">
      <c r="A164" s="69"/>
      <c r="B164" s="70"/>
      <c r="C164" s="71"/>
      <c r="D164" s="71"/>
      <c r="E164" s="70"/>
      <c r="F164" s="70"/>
      <c r="G164" s="70"/>
      <c r="H164" s="70"/>
      <c r="I164" s="70"/>
      <c r="J164" s="70"/>
      <c r="K164" s="70"/>
      <c r="L164" s="70"/>
      <c r="M164" s="70"/>
      <c r="P164" s="1"/>
    </row>
    <row r="165" spans="1:16" ht="26" customHeight="1" x14ac:dyDescent="0.15">
      <c r="A165" s="60"/>
      <c r="B165" s="3"/>
      <c r="C165" s="49"/>
      <c r="D165" s="49"/>
      <c r="E165" s="120" t="s">
        <v>5</v>
      </c>
      <c r="F165" s="120"/>
      <c r="G165" s="120"/>
      <c r="H165" s="3"/>
      <c r="I165" s="120" t="s">
        <v>12</v>
      </c>
      <c r="J165" s="120"/>
      <c r="K165" s="120"/>
      <c r="L165" s="3"/>
      <c r="M165" s="3"/>
    </row>
    <row r="166" spans="1:16" ht="60" x14ac:dyDescent="0.15">
      <c r="A166" s="61" t="s">
        <v>0</v>
      </c>
      <c r="B166" s="48" t="s">
        <v>1</v>
      </c>
      <c r="C166" s="48" t="s">
        <v>14</v>
      </c>
      <c r="D166" s="48" t="s">
        <v>2</v>
      </c>
      <c r="E166" s="48" t="s">
        <v>6</v>
      </c>
      <c r="F166" s="48" t="s">
        <v>7</v>
      </c>
      <c r="G166" s="48" t="s">
        <v>33</v>
      </c>
      <c r="H166" s="49" t="s">
        <v>8</v>
      </c>
      <c r="I166" s="48" t="s">
        <v>6</v>
      </c>
      <c r="J166" s="48" t="s">
        <v>7</v>
      </c>
      <c r="K166" s="48" t="s">
        <v>33</v>
      </c>
      <c r="L166" s="49" t="s">
        <v>8</v>
      </c>
      <c r="M166" s="5" t="s">
        <v>18</v>
      </c>
    </row>
    <row r="167" spans="1:16" x14ac:dyDescent="0.15">
      <c r="A167" s="60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6" x14ac:dyDescent="0.15">
      <c r="A168" s="61" t="s">
        <v>32</v>
      </c>
      <c r="B168" s="49" t="s">
        <v>31</v>
      </c>
      <c r="C168" s="49">
        <v>0</v>
      </c>
      <c r="D168" s="49" t="s">
        <v>13</v>
      </c>
      <c r="E168" s="7">
        <v>8638.48</v>
      </c>
      <c r="F168" s="7">
        <v>9965.0159999999996</v>
      </c>
      <c r="G168" s="7">
        <v>8762.9449999999997</v>
      </c>
      <c r="H168" s="7">
        <f>AVERAGE(E168:G168)</f>
        <v>9122.146999999999</v>
      </c>
      <c r="I168" s="3">
        <f t="shared" ref="I168:K172" si="198">E168/E$168</f>
        <v>1</v>
      </c>
      <c r="J168" s="3">
        <f t="shared" si="198"/>
        <v>1</v>
      </c>
      <c r="K168" s="3">
        <f t="shared" si="198"/>
        <v>1</v>
      </c>
      <c r="L168" s="3">
        <f>AVERAGE(I168:K168)</f>
        <v>1</v>
      </c>
      <c r="M168" s="3">
        <f>STDEV(I168:K168)/1.73</f>
        <v>0</v>
      </c>
    </row>
    <row r="169" spans="1:16" x14ac:dyDescent="0.15">
      <c r="A169" s="60"/>
      <c r="B169" s="3"/>
      <c r="C169" s="49">
        <v>1</v>
      </c>
      <c r="D169" s="49"/>
      <c r="E169" s="7">
        <v>6985.0240000000003</v>
      </c>
      <c r="F169" s="7">
        <v>7507.3590000000004</v>
      </c>
      <c r="G169" s="7">
        <v>9363.1869999999999</v>
      </c>
      <c r="H169" s="7">
        <f t="shared" ref="H169:H172" si="199">AVERAGE(E169:G169)</f>
        <v>7951.8566666666666</v>
      </c>
      <c r="I169" s="9">
        <f t="shared" si="198"/>
        <v>0.80859410451838754</v>
      </c>
      <c r="J169" s="9">
        <f t="shared" si="198"/>
        <v>0.75337149483753973</v>
      </c>
      <c r="K169" s="9">
        <f t="shared" si="198"/>
        <v>1.0684977481885372</v>
      </c>
      <c r="L169" s="9">
        <f t="shared" ref="L169:L172" si="200">AVERAGE(I169:K169)</f>
        <v>0.87682111584815481</v>
      </c>
      <c r="M169" s="9">
        <f t="shared" ref="M169:M172" si="201">STDEV(I169:K169)/1.73</f>
        <v>9.7270258157654041E-2</v>
      </c>
    </row>
    <row r="170" spans="1:16" x14ac:dyDescent="0.15">
      <c r="A170" s="60"/>
      <c r="B170" s="3"/>
      <c r="C170" s="49">
        <v>2</v>
      </c>
      <c r="D170" s="49"/>
      <c r="E170" s="7">
        <v>7470.5510000000004</v>
      </c>
      <c r="F170" s="7">
        <v>6051.9740000000002</v>
      </c>
      <c r="G170" s="7">
        <v>6373.9949999999999</v>
      </c>
      <c r="H170" s="7">
        <f t="shared" si="199"/>
        <v>6632.1733333333332</v>
      </c>
      <c r="I170" s="9">
        <f t="shared" si="198"/>
        <v>0.86479924708976585</v>
      </c>
      <c r="J170" s="9">
        <f t="shared" si="198"/>
        <v>0.6073220554788874</v>
      </c>
      <c r="K170" s="9">
        <f t="shared" si="198"/>
        <v>0.72738046398784884</v>
      </c>
      <c r="L170" s="9">
        <f t="shared" si="200"/>
        <v>0.73316725551883399</v>
      </c>
      <c r="M170" s="9">
        <f t="shared" si="201"/>
        <v>7.4471735458802604E-2</v>
      </c>
    </row>
    <row r="171" spans="1:16" x14ac:dyDescent="0.15">
      <c r="A171" s="60"/>
      <c r="B171" s="3"/>
      <c r="C171" s="49">
        <v>4</v>
      </c>
      <c r="D171" s="49"/>
      <c r="E171" s="7">
        <v>4854.2169999999996</v>
      </c>
      <c r="F171" s="7">
        <v>4529.7820000000002</v>
      </c>
      <c r="G171" s="7">
        <v>4285.6099999999997</v>
      </c>
      <c r="H171" s="7">
        <f t="shared" si="199"/>
        <v>4556.5363333333335</v>
      </c>
      <c r="I171" s="9">
        <f t="shared" si="198"/>
        <v>0.56192952926903805</v>
      </c>
      <c r="J171" s="9">
        <f t="shared" si="198"/>
        <v>0.45456846230854026</v>
      </c>
      <c r="K171" s="9">
        <f t="shared" si="198"/>
        <v>0.48906046996757369</v>
      </c>
      <c r="L171" s="9">
        <f t="shared" si="200"/>
        <v>0.50185282051505065</v>
      </c>
      <c r="M171" s="9">
        <f t="shared" si="201"/>
        <v>3.1683118381101973E-2</v>
      </c>
    </row>
    <row r="172" spans="1:16" x14ac:dyDescent="0.15">
      <c r="A172" s="60"/>
      <c r="B172" s="3"/>
      <c r="C172" s="49">
        <v>8</v>
      </c>
      <c r="D172" s="49"/>
      <c r="E172" s="7">
        <v>4203.4679999999998</v>
      </c>
      <c r="F172" s="7">
        <v>4318.4679999999998</v>
      </c>
      <c r="G172" s="7">
        <v>3905.9029999999998</v>
      </c>
      <c r="H172" s="7">
        <f t="shared" si="199"/>
        <v>4142.6130000000003</v>
      </c>
      <c r="I172" s="9">
        <f t="shared" si="198"/>
        <v>0.48659810522221503</v>
      </c>
      <c r="J172" s="9">
        <f t="shared" si="198"/>
        <v>0.4333628766878046</v>
      </c>
      <c r="K172" s="9">
        <f t="shared" si="198"/>
        <v>0.44572948934405043</v>
      </c>
      <c r="L172" s="9">
        <f t="shared" si="200"/>
        <v>0.45523015708469</v>
      </c>
      <c r="M172" s="9">
        <f t="shared" si="201"/>
        <v>1.610419982702169E-2</v>
      </c>
    </row>
    <row r="173" spans="1:16" x14ac:dyDescent="0.15">
      <c r="A173" s="60"/>
      <c r="B173" s="3"/>
      <c r="C173" s="49"/>
      <c r="D173" s="49"/>
      <c r="E173" s="7"/>
      <c r="F173" s="7"/>
      <c r="G173" s="7"/>
      <c r="H173" s="3"/>
      <c r="I173" s="3"/>
      <c r="J173" s="3"/>
      <c r="K173" s="3"/>
      <c r="L173" s="3"/>
      <c r="M173" s="3"/>
    </row>
    <row r="174" spans="1:16" x14ac:dyDescent="0.15">
      <c r="A174" s="60"/>
      <c r="B174" s="3"/>
      <c r="C174" s="49">
        <v>0</v>
      </c>
      <c r="D174" s="49" t="s">
        <v>15</v>
      </c>
      <c r="E174" s="7">
        <v>5948.69</v>
      </c>
      <c r="F174" s="7">
        <v>6575.64</v>
      </c>
      <c r="G174" s="7">
        <v>6810.2049999999999</v>
      </c>
      <c r="H174" s="7">
        <f>AVERAGE(E174:G174)</f>
        <v>6444.8450000000003</v>
      </c>
      <c r="I174" s="3">
        <f t="shared" ref="I174:K178" si="202">E174/E$174</f>
        <v>1</v>
      </c>
      <c r="J174" s="3">
        <f t="shared" si="202"/>
        <v>1</v>
      </c>
      <c r="K174" s="3">
        <f t="shared" si="202"/>
        <v>1</v>
      </c>
      <c r="L174" s="9">
        <f>AVERAGE(I174:K174)</f>
        <v>1</v>
      </c>
      <c r="M174" s="3">
        <f>STDEV(I174:K174)/1.73</f>
        <v>0</v>
      </c>
    </row>
    <row r="175" spans="1:16" x14ac:dyDescent="0.15">
      <c r="A175" s="60"/>
      <c r="B175" s="3"/>
      <c r="C175" s="49">
        <v>1</v>
      </c>
      <c r="D175" s="49"/>
      <c r="E175" s="7">
        <v>7148.79</v>
      </c>
      <c r="F175" s="7">
        <v>7211.6189999999997</v>
      </c>
      <c r="G175" s="7">
        <v>7030.3760000000002</v>
      </c>
      <c r="H175" s="7">
        <f t="shared" ref="H175:H178" si="203">AVERAGE(E175:G175)</f>
        <v>7130.2616666666663</v>
      </c>
      <c r="I175" s="9">
        <f t="shared" si="202"/>
        <v>1.2017418961149431</v>
      </c>
      <c r="J175" s="9">
        <f t="shared" si="202"/>
        <v>1.096717429786302</v>
      </c>
      <c r="K175" s="9">
        <f t="shared" si="202"/>
        <v>1.0323295701083888</v>
      </c>
      <c r="L175" s="9">
        <f t="shared" ref="L175:L178" si="204">AVERAGE(I175:K175)</f>
        <v>1.1102629653365446</v>
      </c>
      <c r="M175" s="9">
        <f t="shared" ref="M175:M178" si="205">STDEV(I175:K175)/1.73</f>
        <v>4.9430399174729141E-2</v>
      </c>
    </row>
    <row r="176" spans="1:16" x14ac:dyDescent="0.15">
      <c r="A176" s="60"/>
      <c r="B176" s="3"/>
      <c r="C176" s="49">
        <v>2</v>
      </c>
      <c r="D176" s="49"/>
      <c r="E176" s="7">
        <v>7116.2049999999999</v>
      </c>
      <c r="F176" s="7">
        <v>6473.69</v>
      </c>
      <c r="G176" s="7">
        <v>6126.69</v>
      </c>
      <c r="H176" s="7">
        <f t="shared" si="203"/>
        <v>6572.1949999999997</v>
      </c>
      <c r="I176" s="9">
        <f t="shared" si="202"/>
        <v>1.1962642195172384</v>
      </c>
      <c r="J176" s="9">
        <f t="shared" si="202"/>
        <v>0.98449580573145723</v>
      </c>
      <c r="K176" s="9">
        <f t="shared" si="202"/>
        <v>0.89963371146683535</v>
      </c>
      <c r="L176" s="9">
        <f t="shared" si="204"/>
        <v>1.0267979122385105</v>
      </c>
      <c r="M176" s="9">
        <f t="shared" si="205"/>
        <v>8.8307952886505101E-2</v>
      </c>
    </row>
    <row r="177" spans="1:13" x14ac:dyDescent="0.15">
      <c r="A177" s="60"/>
      <c r="B177" s="3"/>
      <c r="C177" s="49">
        <v>4</v>
      </c>
      <c r="D177" s="49"/>
      <c r="E177" s="7">
        <v>6620.3469999999998</v>
      </c>
      <c r="F177" s="7">
        <v>6233.69</v>
      </c>
      <c r="G177" s="7">
        <v>6092.8109999999997</v>
      </c>
      <c r="H177" s="7">
        <f t="shared" si="203"/>
        <v>6315.6159999999991</v>
      </c>
      <c r="I177" s="9">
        <f t="shared" si="202"/>
        <v>1.1129083882333757</v>
      </c>
      <c r="J177" s="9">
        <f t="shared" si="202"/>
        <v>0.94799745728172458</v>
      </c>
      <c r="K177" s="9">
        <f t="shared" si="202"/>
        <v>0.89465897135255101</v>
      </c>
      <c r="L177" s="9">
        <f t="shared" si="204"/>
        <v>0.98518827228921702</v>
      </c>
      <c r="M177" s="9">
        <f t="shared" si="205"/>
        <v>6.5767976154501168E-2</v>
      </c>
    </row>
    <row r="178" spans="1:13" x14ac:dyDescent="0.15">
      <c r="A178" s="60"/>
      <c r="B178" s="3"/>
      <c r="C178" s="49">
        <v>8</v>
      </c>
      <c r="D178" s="49"/>
      <c r="E178" s="7">
        <v>6691.3469999999998</v>
      </c>
      <c r="F178" s="7">
        <v>6653.4679999999998</v>
      </c>
      <c r="G178" s="7">
        <v>5373.64</v>
      </c>
      <c r="H178" s="7">
        <f t="shared" si="203"/>
        <v>6239.4849999999997</v>
      </c>
      <c r="I178" s="9">
        <f t="shared" si="202"/>
        <v>1.124843789136768</v>
      </c>
      <c r="J178" s="9">
        <f t="shared" si="202"/>
        <v>1.0118358060964407</v>
      </c>
      <c r="K178" s="9">
        <f t="shared" si="202"/>
        <v>0.78905701076546164</v>
      </c>
      <c r="L178" s="9">
        <f t="shared" si="204"/>
        <v>0.97524553533289005</v>
      </c>
      <c r="M178" s="9">
        <f t="shared" si="205"/>
        <v>9.8761629645219354E-2</v>
      </c>
    </row>
    <row r="179" spans="1:13" x14ac:dyDescent="0.15">
      <c r="A179" s="60"/>
      <c r="B179" s="3"/>
      <c r="C179" s="49"/>
      <c r="D179" s="49"/>
      <c r="E179" s="7"/>
      <c r="F179" s="7"/>
      <c r="G179" s="7"/>
      <c r="H179" s="3"/>
      <c r="I179" s="3"/>
      <c r="J179" s="3"/>
      <c r="K179" s="3"/>
      <c r="L179" s="3"/>
      <c r="M179" s="3"/>
    </row>
    <row r="180" spans="1:13" x14ac:dyDescent="0.15">
      <c r="A180" s="60"/>
      <c r="B180" s="3"/>
      <c r="C180" s="49">
        <v>0</v>
      </c>
      <c r="D180" s="49" t="s">
        <v>16</v>
      </c>
      <c r="E180" s="7">
        <v>1053.8910000000001</v>
      </c>
      <c r="F180" s="7">
        <v>909.64800000000002</v>
      </c>
      <c r="G180" s="7">
        <v>1041.598</v>
      </c>
      <c r="H180" s="7">
        <f t="shared" ref="H180:H184" si="206">AVERAGE(E180:G180)</f>
        <v>1001.7123333333334</v>
      </c>
      <c r="I180" s="3">
        <f t="shared" ref="I180:K184" si="207">E180/E$180</f>
        <v>1</v>
      </c>
      <c r="J180" s="3">
        <f t="shared" si="207"/>
        <v>1</v>
      </c>
      <c r="K180" s="3">
        <f t="shared" si="207"/>
        <v>1</v>
      </c>
      <c r="L180" s="3">
        <f t="shared" ref="L180:L184" si="208">AVERAGE(I180:K180)</f>
        <v>1</v>
      </c>
      <c r="M180" s="3">
        <f>STDEV(I180:K180)/1.73</f>
        <v>0</v>
      </c>
    </row>
    <row r="181" spans="1:13" x14ac:dyDescent="0.15">
      <c r="A181" s="60"/>
      <c r="B181" s="3"/>
      <c r="C181" s="49">
        <v>1</v>
      </c>
      <c r="D181" s="49"/>
      <c r="E181" s="7">
        <v>1157.0619999999999</v>
      </c>
      <c r="F181" s="7">
        <v>1150.0619999999999</v>
      </c>
      <c r="G181" s="7">
        <v>1156.6479999999999</v>
      </c>
      <c r="H181" s="7">
        <f t="shared" si="206"/>
        <v>1154.5906666666667</v>
      </c>
      <c r="I181" s="9">
        <f t="shared" si="207"/>
        <v>1.0978953231406283</v>
      </c>
      <c r="J181" s="9">
        <f t="shared" si="207"/>
        <v>1.2642934409793678</v>
      </c>
      <c r="K181" s="9">
        <f t="shared" si="207"/>
        <v>1.1104552812121375</v>
      </c>
      <c r="L181" s="9">
        <f t="shared" si="208"/>
        <v>1.1575480151107114</v>
      </c>
      <c r="M181" s="9">
        <f t="shared" ref="M181:M184" si="209">STDEV(I181:K181)/1.73</f>
        <v>5.355914028220056E-2</v>
      </c>
    </row>
    <row r="182" spans="1:13" x14ac:dyDescent="0.15">
      <c r="A182" s="60"/>
      <c r="B182" s="3"/>
      <c r="C182" s="49">
        <v>2</v>
      </c>
      <c r="D182" s="49"/>
      <c r="E182" s="7">
        <v>1223.527</v>
      </c>
      <c r="F182" s="7">
        <v>1098.82</v>
      </c>
      <c r="G182" s="7">
        <v>956.64800000000002</v>
      </c>
      <c r="H182" s="7">
        <f t="shared" si="206"/>
        <v>1092.9983333333332</v>
      </c>
      <c r="I182" s="9">
        <f t="shared" si="207"/>
        <v>1.1609616174727746</v>
      </c>
      <c r="J182" s="9">
        <f t="shared" si="207"/>
        <v>1.207961761032839</v>
      </c>
      <c r="K182" s="9">
        <f t="shared" si="207"/>
        <v>0.91844262373775687</v>
      </c>
      <c r="L182" s="9">
        <f t="shared" si="208"/>
        <v>1.0957886674144568</v>
      </c>
      <c r="M182" s="9">
        <f t="shared" si="209"/>
        <v>8.9811352178253354E-2</v>
      </c>
    </row>
    <row r="183" spans="1:13" x14ac:dyDescent="0.15">
      <c r="A183" s="60"/>
      <c r="B183" s="3"/>
      <c r="C183" s="49">
        <v>4</v>
      </c>
      <c r="D183" s="49"/>
      <c r="E183" s="7">
        <v>1191.0619999999999</v>
      </c>
      <c r="F183" s="7">
        <v>942.94100000000003</v>
      </c>
      <c r="G183" s="7">
        <v>903.69799999999998</v>
      </c>
      <c r="H183" s="7">
        <f t="shared" si="206"/>
        <v>1012.5669999999999</v>
      </c>
      <c r="I183" s="9">
        <f t="shared" si="207"/>
        <v>1.1301567239875849</v>
      </c>
      <c r="J183" s="9">
        <f t="shared" si="207"/>
        <v>1.0365998715986844</v>
      </c>
      <c r="K183" s="9">
        <f t="shared" si="207"/>
        <v>0.86760727267141446</v>
      </c>
      <c r="L183" s="9">
        <f t="shared" si="208"/>
        <v>1.0114546227525614</v>
      </c>
      <c r="M183" s="9">
        <f t="shared" si="209"/>
        <v>7.6918296184327342E-2</v>
      </c>
    </row>
    <row r="184" spans="1:13" x14ac:dyDescent="0.15">
      <c r="A184" s="60"/>
      <c r="B184" s="3"/>
      <c r="C184" s="49">
        <v>8</v>
      </c>
      <c r="D184" s="49"/>
      <c r="E184" s="7">
        <v>1086.77</v>
      </c>
      <c r="F184" s="7">
        <v>1189.941</v>
      </c>
      <c r="G184" s="7">
        <v>1143.77</v>
      </c>
      <c r="H184" s="7">
        <f t="shared" si="206"/>
        <v>1140.1603333333335</v>
      </c>
      <c r="I184" s="9">
        <f t="shared" si="207"/>
        <v>1.0311977234837377</v>
      </c>
      <c r="J184" s="9">
        <f t="shared" si="207"/>
        <v>1.3081334758060261</v>
      </c>
      <c r="K184" s="9">
        <f t="shared" si="207"/>
        <v>1.0980915861973621</v>
      </c>
      <c r="L184" s="9">
        <f t="shared" si="208"/>
        <v>1.1458075951623752</v>
      </c>
      <c r="M184" s="9">
        <f t="shared" si="209"/>
        <v>8.3527443358810766E-2</v>
      </c>
    </row>
    <row r="185" spans="1:13" x14ac:dyDescent="0.15">
      <c r="A185" s="60"/>
      <c r="B185" s="3"/>
      <c r="C185" s="49"/>
      <c r="D185" s="49"/>
      <c r="E185" s="7"/>
      <c r="F185" s="7"/>
      <c r="G185" s="7"/>
      <c r="H185" s="3"/>
      <c r="I185" s="3"/>
      <c r="J185" s="3"/>
      <c r="K185" s="3"/>
      <c r="L185" s="3"/>
      <c r="M185" s="3"/>
    </row>
    <row r="186" spans="1:13" x14ac:dyDescent="0.15">
      <c r="A186" s="60"/>
      <c r="B186" s="3"/>
      <c r="C186" s="49">
        <v>0</v>
      </c>
      <c r="D186" s="49" t="s">
        <v>17</v>
      </c>
      <c r="E186" s="7">
        <v>2043.154</v>
      </c>
      <c r="F186" s="7">
        <v>2533.69</v>
      </c>
      <c r="G186" s="7">
        <v>2935.2049999999999</v>
      </c>
      <c r="H186" s="7">
        <f t="shared" ref="H186:H190" si="210">AVERAGE(E186:G186)</f>
        <v>2504.0163333333335</v>
      </c>
      <c r="I186" s="3">
        <f t="shared" ref="I186:K190" si="211">E186/E$186</f>
        <v>1</v>
      </c>
      <c r="J186" s="3">
        <f t="shared" si="211"/>
        <v>1</v>
      </c>
      <c r="K186" s="3">
        <f t="shared" si="211"/>
        <v>1</v>
      </c>
      <c r="L186" s="3">
        <f t="shared" ref="L186:L190" si="212">AVERAGE(I186:K186)</f>
        <v>1</v>
      </c>
      <c r="M186" s="3">
        <f>STDEV(I186:K186)/1.73</f>
        <v>0</v>
      </c>
    </row>
    <row r="187" spans="1:13" x14ac:dyDescent="0.15">
      <c r="A187" s="60"/>
      <c r="B187" s="3"/>
      <c r="C187" s="49">
        <v>1</v>
      </c>
      <c r="D187" s="49"/>
      <c r="E187" s="7">
        <v>3325.326</v>
      </c>
      <c r="F187" s="7">
        <v>3190.2049999999999</v>
      </c>
      <c r="G187" s="7">
        <v>3106.0329999999999</v>
      </c>
      <c r="H187" s="7">
        <f t="shared" si="210"/>
        <v>3207.1880000000001</v>
      </c>
      <c r="I187" s="3">
        <f t="shared" si="211"/>
        <v>1.6275454517867962</v>
      </c>
      <c r="J187" s="3">
        <f t="shared" si="211"/>
        <v>1.2591141773460841</v>
      </c>
      <c r="K187" s="3">
        <f t="shared" si="211"/>
        <v>1.0581996828160214</v>
      </c>
      <c r="L187" s="9">
        <f t="shared" si="212"/>
        <v>1.3149531039829672</v>
      </c>
      <c r="M187" s="9">
        <f t="shared" ref="M187:M190" si="213">STDEV(I187:K187)/1.73</f>
        <v>0.16690809294217096</v>
      </c>
    </row>
    <row r="188" spans="1:13" x14ac:dyDescent="0.15">
      <c r="A188" s="60"/>
      <c r="B188" s="3"/>
      <c r="C188" s="49">
        <v>2</v>
      </c>
      <c r="D188" s="49"/>
      <c r="E188" s="7">
        <v>2876.0329999999999</v>
      </c>
      <c r="F188" s="7">
        <v>2518.7399999999998</v>
      </c>
      <c r="G188" s="7">
        <v>2258.9830000000002</v>
      </c>
      <c r="H188" s="7">
        <f t="shared" si="210"/>
        <v>2551.252</v>
      </c>
      <c r="I188" s="3">
        <f t="shared" si="211"/>
        <v>1.4076437703667957</v>
      </c>
      <c r="J188" s="3">
        <f t="shared" si="211"/>
        <v>0.99409951493671278</v>
      </c>
      <c r="K188" s="3">
        <f t="shared" si="211"/>
        <v>0.76961677293408814</v>
      </c>
      <c r="L188" s="9">
        <f t="shared" si="212"/>
        <v>1.0571200194125323</v>
      </c>
      <c r="M188" s="9">
        <f t="shared" si="213"/>
        <v>0.18708001208134944</v>
      </c>
    </row>
    <row r="189" spans="1:13" x14ac:dyDescent="0.15">
      <c r="A189" s="60"/>
      <c r="B189" s="3"/>
      <c r="C189" s="49">
        <v>4</v>
      </c>
      <c r="D189" s="49"/>
      <c r="E189" s="7">
        <v>2499.8110000000001</v>
      </c>
      <c r="F189" s="7">
        <v>2497.69</v>
      </c>
      <c r="G189" s="7">
        <v>2681.2759999999998</v>
      </c>
      <c r="H189" s="7">
        <f t="shared" si="210"/>
        <v>2559.5923333333335</v>
      </c>
      <c r="I189" s="3">
        <f t="shared" si="211"/>
        <v>1.2235059129169903</v>
      </c>
      <c r="J189" s="3">
        <f t="shared" si="211"/>
        <v>0.98579147409509449</v>
      </c>
      <c r="K189" s="3">
        <f t="shared" si="211"/>
        <v>0.9134884956928051</v>
      </c>
      <c r="L189" s="9">
        <f t="shared" si="212"/>
        <v>1.0409286275682967</v>
      </c>
      <c r="M189" s="9">
        <f t="shared" si="213"/>
        <v>9.3755334890802303E-2</v>
      </c>
    </row>
    <row r="190" spans="1:13" ht="15" thickBot="1" x14ac:dyDescent="0.2">
      <c r="A190" s="75"/>
      <c r="B190" s="76"/>
      <c r="C190" s="77">
        <v>8</v>
      </c>
      <c r="D190" s="77"/>
      <c r="E190" s="78">
        <v>3307.8110000000001</v>
      </c>
      <c r="F190" s="78">
        <v>2899.69</v>
      </c>
      <c r="G190" s="78">
        <v>2506.0329999999999</v>
      </c>
      <c r="H190" s="78">
        <f t="shared" si="210"/>
        <v>2904.5113333333334</v>
      </c>
      <c r="I190" s="76">
        <f t="shared" si="211"/>
        <v>1.6189729212775934</v>
      </c>
      <c r="J190" s="76">
        <f t="shared" si="211"/>
        <v>1.1444533466998725</v>
      </c>
      <c r="K190" s="76">
        <f t="shared" si="211"/>
        <v>0.85378465899315381</v>
      </c>
      <c r="L190" s="79">
        <f t="shared" si="212"/>
        <v>1.2057369756568732</v>
      </c>
      <c r="M190" s="79">
        <f t="shared" si="213"/>
        <v>0.22327036235356984</v>
      </c>
    </row>
  </sheetData>
  <mergeCells count="53">
    <mergeCell ref="AF40:AJ40"/>
    <mergeCell ref="AP40:AT40"/>
    <mergeCell ref="AF59:AJ59"/>
    <mergeCell ref="AK59:AO59"/>
    <mergeCell ref="AP59:AT59"/>
    <mergeCell ref="AF49:AJ49"/>
    <mergeCell ref="AK49:AO49"/>
    <mergeCell ref="AP49:AT49"/>
    <mergeCell ref="AF31:AJ31"/>
    <mergeCell ref="AK31:AO31"/>
    <mergeCell ref="AP31:AT31"/>
    <mergeCell ref="AF20:AJ20"/>
    <mergeCell ref="AK20:AO20"/>
    <mergeCell ref="AP20:AT20"/>
    <mergeCell ref="AF1:AT1"/>
    <mergeCell ref="AF11:AJ11"/>
    <mergeCell ref="AP11:AT11"/>
    <mergeCell ref="AF2:AJ2"/>
    <mergeCell ref="AK2:AO2"/>
    <mergeCell ref="AP2:AT2"/>
    <mergeCell ref="E2:G2"/>
    <mergeCell ref="I2:K2"/>
    <mergeCell ref="E57:G57"/>
    <mergeCell ref="I57:K57"/>
    <mergeCell ref="E29:G29"/>
    <mergeCell ref="I29:K29"/>
    <mergeCell ref="E165:G165"/>
    <mergeCell ref="I165:K165"/>
    <mergeCell ref="E84:G84"/>
    <mergeCell ref="I84:K84"/>
    <mergeCell ref="E111:G111"/>
    <mergeCell ref="I111:K111"/>
    <mergeCell ref="E138:G138"/>
    <mergeCell ref="I138:K138"/>
    <mergeCell ref="Q11:U11"/>
    <mergeCell ref="AA11:AE11"/>
    <mergeCell ref="Q31:U31"/>
    <mergeCell ref="V31:Z31"/>
    <mergeCell ref="Q2:U2"/>
    <mergeCell ref="V2:Z2"/>
    <mergeCell ref="AA2:AE2"/>
    <mergeCell ref="AA31:AE31"/>
    <mergeCell ref="Q40:U40"/>
    <mergeCell ref="AA40:AE40"/>
    <mergeCell ref="Q20:U20"/>
    <mergeCell ref="V20:Z20"/>
    <mergeCell ref="AA20:AE20"/>
    <mergeCell ref="Q59:U59"/>
    <mergeCell ref="V59:Z59"/>
    <mergeCell ref="AA59:AE59"/>
    <mergeCell ref="Q49:U49"/>
    <mergeCell ref="V49:Z49"/>
    <mergeCell ref="AA49:AE49"/>
  </mergeCells>
  <phoneticPr fontId="7" type="noConversion"/>
  <pageMargins left="0.75000000000000011" right="0.75000000000000011" top="1" bottom="1" header="0.5" footer="0.5"/>
  <pageSetup scale="95" orientation="landscape" horizontalDpi="4294967292" verticalDpi="4294967292"/>
  <rowBreaks count="6" manualBreakCount="6">
    <brk id="27" max="12" man="1"/>
    <brk id="31" max="12" man="1"/>
    <brk id="82" max="12" man="1"/>
    <brk id="109" max="12" man="1"/>
    <brk id="136" max="12" man="1"/>
    <brk id="163" max="12" man="1"/>
  </rowBreaks>
  <colBreaks count="2" manualBreakCount="2">
    <brk id="13" max="189" man="1"/>
    <brk id="31" max="189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7"/>
  <sheetViews>
    <sheetView tabSelected="1" topLeftCell="A108" workbookViewId="0">
      <selection activeCell="R119" sqref="R119:R122"/>
    </sheetView>
  </sheetViews>
  <sheetFormatPr baseColWidth="10" defaultRowHeight="14" x14ac:dyDescent="0.15"/>
  <cols>
    <col min="1" max="1" width="8.33203125" customWidth="1"/>
    <col min="2" max="2" width="9.83203125" customWidth="1"/>
    <col min="3" max="3" width="7.5" customWidth="1"/>
    <col min="4" max="4" width="9.5" customWidth="1"/>
    <col min="5" max="13" width="7.5" customWidth="1"/>
    <col min="15" max="17" width="11.6640625" bestFit="1" customWidth="1"/>
  </cols>
  <sheetData>
    <row r="1" spans="1:13" ht="18" thickBot="1" x14ac:dyDescent="0.25">
      <c r="A1" s="129" t="s">
        <v>37</v>
      </c>
      <c r="B1" s="130"/>
      <c r="C1" s="130"/>
      <c r="D1" s="130"/>
      <c r="E1" s="130"/>
      <c r="F1" s="130"/>
      <c r="G1" s="130"/>
      <c r="H1" s="130"/>
      <c r="I1" s="130"/>
      <c r="J1" s="57"/>
      <c r="K1" s="57"/>
      <c r="L1" s="57"/>
      <c r="M1" s="59"/>
    </row>
    <row r="2" spans="1:13" ht="29" customHeight="1" x14ac:dyDescent="0.15">
      <c r="A2" s="86"/>
      <c r="B2" s="87"/>
      <c r="C2" s="88"/>
      <c r="D2" s="88"/>
      <c r="E2" s="133" t="s">
        <v>5</v>
      </c>
      <c r="F2" s="133"/>
      <c r="G2" s="133"/>
      <c r="H2" s="87"/>
      <c r="I2" s="133" t="s">
        <v>12</v>
      </c>
      <c r="J2" s="133"/>
      <c r="K2" s="133"/>
      <c r="L2" s="87"/>
      <c r="M2" s="89"/>
    </row>
    <row r="3" spans="1:13" ht="45" x14ac:dyDescent="0.15">
      <c r="A3" s="61" t="s">
        <v>0</v>
      </c>
      <c r="B3" s="84" t="s">
        <v>1</v>
      </c>
      <c r="C3" s="84" t="s">
        <v>14</v>
      </c>
      <c r="D3" s="84" t="s">
        <v>2</v>
      </c>
      <c r="E3" s="84" t="s">
        <v>6</v>
      </c>
      <c r="F3" s="84" t="s">
        <v>7</v>
      </c>
      <c r="G3" s="84" t="s">
        <v>33</v>
      </c>
      <c r="H3" s="49" t="s">
        <v>8</v>
      </c>
      <c r="I3" s="84" t="s">
        <v>6</v>
      </c>
      <c r="J3" s="84" t="s">
        <v>7</v>
      </c>
      <c r="K3" s="84" t="s">
        <v>33</v>
      </c>
      <c r="L3" s="49" t="s">
        <v>8</v>
      </c>
      <c r="M3" s="81" t="s">
        <v>18</v>
      </c>
    </row>
    <row r="4" spans="1:13" x14ac:dyDescent="0.15">
      <c r="A4" s="60"/>
      <c r="B4" s="3"/>
      <c r="C4" s="49"/>
      <c r="D4" s="49"/>
      <c r="E4" s="3"/>
      <c r="F4" s="3"/>
      <c r="G4" s="3"/>
      <c r="H4" s="3"/>
      <c r="I4" s="3"/>
      <c r="J4" s="3"/>
      <c r="K4" s="3"/>
      <c r="L4" s="3"/>
      <c r="M4" s="62"/>
    </row>
    <row r="5" spans="1:13" x14ac:dyDescent="0.15">
      <c r="A5" s="60" t="s">
        <v>3</v>
      </c>
      <c r="B5" s="49" t="s">
        <v>4</v>
      </c>
      <c r="C5" s="49">
        <v>0</v>
      </c>
      <c r="D5" s="49" t="s">
        <v>13</v>
      </c>
      <c r="E5" s="7">
        <v>6936.1459999999997</v>
      </c>
      <c r="F5" s="7">
        <v>7919.1670000000004</v>
      </c>
      <c r="G5" s="7">
        <v>6043.4390000000003</v>
      </c>
      <c r="H5" s="7">
        <f>AVERAGE(E5:G5)</f>
        <v>6966.2506666666668</v>
      </c>
      <c r="I5" s="3">
        <f>E5/E$5</f>
        <v>1</v>
      </c>
      <c r="J5" s="3">
        <f t="shared" ref="J5:K9" si="0">F5/F$5</f>
        <v>1</v>
      </c>
      <c r="K5" s="3">
        <f t="shared" si="0"/>
        <v>1</v>
      </c>
      <c r="L5" s="3">
        <f>AVERAGE(I5:K5)</f>
        <v>1</v>
      </c>
      <c r="M5" s="62">
        <f>STDEV(I5:K5)/1.73</f>
        <v>0</v>
      </c>
    </row>
    <row r="6" spans="1:13" x14ac:dyDescent="0.15">
      <c r="A6" s="60"/>
      <c r="B6" s="3"/>
      <c r="C6" s="49">
        <v>1</v>
      </c>
      <c r="D6" s="49"/>
      <c r="E6" s="7">
        <v>6575.6809999999996</v>
      </c>
      <c r="F6" s="7">
        <v>7012.7820000000002</v>
      </c>
      <c r="G6" s="7">
        <v>7018.4889999999996</v>
      </c>
      <c r="H6" s="7">
        <f t="shared" ref="H6:H9" si="1">AVERAGE(E6:G6)</f>
        <v>6868.9839999999995</v>
      </c>
      <c r="I6" s="9">
        <f t="shared" ref="I6:I9" si="2">E6/E$5</f>
        <v>0.94803093821842843</v>
      </c>
      <c r="J6" s="9">
        <f t="shared" si="0"/>
        <v>0.88554541153128852</v>
      </c>
      <c r="K6" s="9">
        <f t="shared" si="0"/>
        <v>1.1613402567644018</v>
      </c>
      <c r="L6" s="9">
        <f t="shared" ref="L6:L9" si="3">AVERAGE(I6:K6)</f>
        <v>0.99830553550470624</v>
      </c>
      <c r="M6" s="63">
        <f t="shared" ref="M6:M9" si="4">STDEV(I6:K6)/1.73</f>
        <v>8.3588193174201825E-2</v>
      </c>
    </row>
    <row r="7" spans="1:13" x14ac:dyDescent="0.15">
      <c r="A7" s="60"/>
      <c r="B7" s="3"/>
      <c r="C7" s="49">
        <v>2</v>
      </c>
      <c r="D7" s="49"/>
      <c r="E7" s="7">
        <v>6178.8530000000001</v>
      </c>
      <c r="F7" s="7">
        <v>6198.61</v>
      </c>
      <c r="G7" s="7">
        <v>6146.8530000000001</v>
      </c>
      <c r="H7" s="7">
        <f t="shared" si="1"/>
        <v>6174.7719999999999</v>
      </c>
      <c r="I7" s="9">
        <f t="shared" si="2"/>
        <v>0.89081933973131477</v>
      </c>
      <c r="J7" s="9">
        <f t="shared" si="0"/>
        <v>0.78273510332589269</v>
      </c>
      <c r="K7" s="9">
        <f t="shared" si="0"/>
        <v>1.0171117802297664</v>
      </c>
      <c r="L7" s="9">
        <f t="shared" si="3"/>
        <v>0.89688874109565797</v>
      </c>
      <c r="M7" s="63">
        <f t="shared" si="4"/>
        <v>6.7807028211556791E-2</v>
      </c>
    </row>
    <row r="8" spans="1:13" x14ac:dyDescent="0.15">
      <c r="A8" s="60"/>
      <c r="B8" s="3"/>
      <c r="C8" s="49">
        <v>4</v>
      </c>
      <c r="D8" s="49"/>
      <c r="E8" s="7">
        <v>5654.6809999999996</v>
      </c>
      <c r="F8" s="7">
        <v>6225.0950000000003</v>
      </c>
      <c r="G8" s="7">
        <v>6742.61</v>
      </c>
      <c r="H8" s="7">
        <f t="shared" si="1"/>
        <v>6207.4619999999995</v>
      </c>
      <c r="I8" s="9">
        <f t="shared" si="2"/>
        <v>0.81524826611204548</v>
      </c>
      <c r="J8" s="9">
        <f t="shared" si="0"/>
        <v>0.78607952073747145</v>
      </c>
      <c r="K8" s="9">
        <f t="shared" si="0"/>
        <v>1.1156909170424323</v>
      </c>
      <c r="L8" s="9">
        <f t="shared" si="3"/>
        <v>0.90567290129731648</v>
      </c>
      <c r="M8" s="63">
        <f t="shared" si="4"/>
        <v>0.10547094447085696</v>
      </c>
    </row>
    <row r="9" spans="1:13" x14ac:dyDescent="0.15">
      <c r="A9" s="60"/>
      <c r="B9" s="3"/>
      <c r="C9" s="49">
        <v>8</v>
      </c>
      <c r="D9" s="49"/>
      <c r="E9" s="7">
        <v>6598.56</v>
      </c>
      <c r="F9" s="7">
        <v>7144.56</v>
      </c>
      <c r="G9" s="7">
        <v>5522.8530000000001</v>
      </c>
      <c r="H9" s="7">
        <f t="shared" si="1"/>
        <v>6421.9910000000009</v>
      </c>
      <c r="I9" s="9">
        <f t="shared" si="2"/>
        <v>0.95132945586785522</v>
      </c>
      <c r="J9" s="9">
        <f t="shared" si="0"/>
        <v>0.90218579807699473</v>
      </c>
      <c r="K9" s="9">
        <f t="shared" si="0"/>
        <v>0.91385931089897654</v>
      </c>
      <c r="L9" s="9">
        <f t="shared" si="3"/>
        <v>0.92245818828127535</v>
      </c>
      <c r="M9" s="63">
        <f t="shared" si="4"/>
        <v>1.4841318157857655E-2</v>
      </c>
    </row>
    <row r="10" spans="1:13" x14ac:dyDescent="0.15">
      <c r="A10" s="60"/>
      <c r="B10" s="3"/>
      <c r="C10" s="49"/>
      <c r="D10" s="49"/>
      <c r="E10" s="3"/>
      <c r="F10" s="3"/>
      <c r="G10" s="3"/>
      <c r="H10" s="3"/>
      <c r="I10" s="3"/>
      <c r="J10" s="3"/>
      <c r="K10" s="3"/>
      <c r="L10" s="3"/>
      <c r="M10" s="62"/>
    </row>
    <row r="11" spans="1:13" x14ac:dyDescent="0.15">
      <c r="A11" s="60"/>
      <c r="B11" s="3"/>
      <c r="C11" s="49">
        <v>0</v>
      </c>
      <c r="D11" s="49" t="s">
        <v>15</v>
      </c>
      <c r="E11" s="7">
        <v>5541.8609999999999</v>
      </c>
      <c r="F11" s="7">
        <v>6873.4470000000001</v>
      </c>
      <c r="G11" s="7">
        <v>5870.74</v>
      </c>
      <c r="H11" s="7">
        <f>AVERAGE(E11:G11)</f>
        <v>6095.3493333333345</v>
      </c>
      <c r="I11" s="3">
        <f t="shared" ref="I11:K15" si="5">E11/E$11</f>
        <v>1</v>
      </c>
      <c r="J11" s="3">
        <f t="shared" si="5"/>
        <v>1</v>
      </c>
      <c r="K11" s="3">
        <f t="shared" si="5"/>
        <v>1</v>
      </c>
      <c r="L11" s="9">
        <f>AVERAGE(I11:K11)</f>
        <v>1</v>
      </c>
      <c r="M11" s="62">
        <f>STDEV(I11:K11)/1.73</f>
        <v>0</v>
      </c>
    </row>
    <row r="12" spans="1:13" x14ac:dyDescent="0.15">
      <c r="A12" s="60"/>
      <c r="B12" s="3"/>
      <c r="C12" s="49">
        <v>1</v>
      </c>
      <c r="D12" s="49"/>
      <c r="E12" s="7">
        <v>5434.6189999999997</v>
      </c>
      <c r="F12" s="7">
        <v>6179.8410000000003</v>
      </c>
      <c r="G12" s="7">
        <v>6152.2550000000001</v>
      </c>
      <c r="H12" s="7">
        <f t="shared" ref="H12:H15" si="6">AVERAGE(E12:G12)</f>
        <v>5922.2383333333337</v>
      </c>
      <c r="I12" s="9">
        <f t="shared" si="5"/>
        <v>0.98064873875400338</v>
      </c>
      <c r="J12" s="9">
        <f t="shared" si="5"/>
        <v>0.89908905968140884</v>
      </c>
      <c r="K12" s="9">
        <f t="shared" si="5"/>
        <v>1.0479522172673292</v>
      </c>
      <c r="L12" s="9">
        <f t="shared" ref="L12:L15" si="7">AVERAGE(I12:K12)</f>
        <v>0.97589667190091378</v>
      </c>
      <c r="M12" s="63">
        <f t="shared" ref="M12:M15" si="8">STDEV(I12:K12)/1.73</f>
        <v>4.3089748524767484E-2</v>
      </c>
    </row>
    <row r="13" spans="1:13" x14ac:dyDescent="0.15">
      <c r="A13" s="60"/>
      <c r="B13" s="3"/>
      <c r="C13" s="49">
        <v>2</v>
      </c>
      <c r="D13" s="49"/>
      <c r="E13" s="7">
        <v>6064.9620000000004</v>
      </c>
      <c r="F13" s="7">
        <v>6403.1540000000005</v>
      </c>
      <c r="G13" s="7">
        <v>6177.9530000000004</v>
      </c>
      <c r="H13" s="7">
        <f t="shared" si="6"/>
        <v>6215.3563333333341</v>
      </c>
      <c r="I13" s="9">
        <f t="shared" si="5"/>
        <v>1.0943908553462458</v>
      </c>
      <c r="J13" s="9">
        <f t="shared" si="5"/>
        <v>0.93157828961218447</v>
      </c>
      <c r="K13" s="9">
        <f t="shared" si="5"/>
        <v>1.052329518936284</v>
      </c>
      <c r="L13" s="9">
        <f t="shared" si="7"/>
        <v>1.0260995546315714</v>
      </c>
      <c r="M13" s="63">
        <f t="shared" si="8"/>
        <v>4.8853305393038463E-2</v>
      </c>
    </row>
    <row r="14" spans="1:13" x14ac:dyDescent="0.15">
      <c r="A14" s="60"/>
      <c r="B14" s="3"/>
      <c r="C14" s="49">
        <v>4</v>
      </c>
      <c r="D14" s="49"/>
      <c r="E14" s="7">
        <v>5549.5389999999998</v>
      </c>
      <c r="F14" s="7">
        <v>5437.8530000000001</v>
      </c>
      <c r="G14" s="7">
        <v>5770.1750000000002</v>
      </c>
      <c r="H14" s="7">
        <f t="shared" si="6"/>
        <v>5585.8556666666664</v>
      </c>
      <c r="I14" s="9">
        <f t="shared" si="5"/>
        <v>1.0013854551747148</v>
      </c>
      <c r="J14" s="9">
        <f t="shared" si="5"/>
        <v>0.79113914750488368</v>
      </c>
      <c r="K14" s="9">
        <f t="shared" si="5"/>
        <v>0.98287013221501895</v>
      </c>
      <c r="L14" s="9">
        <f t="shared" si="7"/>
        <v>0.9251315782982058</v>
      </c>
      <c r="M14" s="63">
        <f t="shared" si="8"/>
        <v>6.7288756225625745E-2</v>
      </c>
    </row>
    <row r="15" spans="1:13" x14ac:dyDescent="0.15">
      <c r="A15" s="60"/>
      <c r="B15" s="3"/>
      <c r="C15" s="49">
        <v>8</v>
      </c>
      <c r="D15" s="49"/>
      <c r="E15" s="7">
        <v>6485.8109999999997</v>
      </c>
      <c r="F15" s="7">
        <v>6448.8819999999996</v>
      </c>
      <c r="G15" s="7">
        <v>5331.0540000000001</v>
      </c>
      <c r="H15" s="7">
        <f t="shared" si="6"/>
        <v>6088.5823333333328</v>
      </c>
      <c r="I15" s="9">
        <f t="shared" si="5"/>
        <v>1.1703308689986991</v>
      </c>
      <c r="J15" s="9">
        <f t="shared" si="5"/>
        <v>0.93823113788467405</v>
      </c>
      <c r="K15" s="9">
        <f t="shared" si="5"/>
        <v>0.90807189553616752</v>
      </c>
      <c r="L15" s="9">
        <f t="shared" si="7"/>
        <v>1.0055446341398468</v>
      </c>
      <c r="M15" s="63">
        <f t="shared" si="8"/>
        <v>8.2950035973670316E-2</v>
      </c>
    </row>
    <row r="16" spans="1:13" x14ac:dyDescent="0.15">
      <c r="A16" s="60"/>
      <c r="B16" s="3"/>
      <c r="C16" s="49"/>
      <c r="D16" s="49"/>
      <c r="E16" s="3"/>
      <c r="F16" s="3"/>
      <c r="G16" s="3"/>
      <c r="H16" s="3"/>
      <c r="I16" s="3"/>
      <c r="J16" s="3"/>
      <c r="K16" s="3"/>
      <c r="L16" s="3"/>
      <c r="M16" s="62"/>
    </row>
    <row r="17" spans="1:13" x14ac:dyDescent="0.15">
      <c r="A17" s="60"/>
      <c r="B17" s="3"/>
      <c r="C17" s="49">
        <v>0</v>
      </c>
      <c r="D17" s="49" t="s">
        <v>16</v>
      </c>
      <c r="E17" s="7">
        <v>1108.77</v>
      </c>
      <c r="F17" s="7">
        <v>1153.77</v>
      </c>
      <c r="G17" s="7">
        <v>1085.184</v>
      </c>
      <c r="H17" s="7">
        <f t="shared" ref="H17:H21" si="9">AVERAGE(E17:G17)</f>
        <v>1115.9080000000001</v>
      </c>
      <c r="I17" s="3">
        <f>E17/E$17</f>
        <v>1</v>
      </c>
      <c r="J17" s="3">
        <f t="shared" ref="J17:K21" si="10">F17/F$17</f>
        <v>1</v>
      </c>
      <c r="K17" s="3">
        <f t="shared" si="10"/>
        <v>1</v>
      </c>
      <c r="L17" s="3">
        <f t="shared" ref="L17:L21" si="11">AVERAGE(I17:K17)</f>
        <v>1</v>
      </c>
      <c r="M17" s="62">
        <f>STDEV(I17:K17)/1.73</f>
        <v>0</v>
      </c>
    </row>
    <row r="18" spans="1:13" x14ac:dyDescent="0.15">
      <c r="A18" s="60"/>
      <c r="B18" s="3"/>
      <c r="C18" s="49">
        <v>1</v>
      </c>
      <c r="D18" s="49"/>
      <c r="E18" s="7">
        <v>1176.0619999999999</v>
      </c>
      <c r="F18" s="7">
        <v>1349.4770000000001</v>
      </c>
      <c r="G18" s="7">
        <v>1381.598</v>
      </c>
      <c r="H18" s="7">
        <f t="shared" si="9"/>
        <v>1302.3789999999999</v>
      </c>
      <c r="I18" s="9">
        <f t="shared" ref="I18:I21" si="12">E18/E$17</f>
        <v>1.0606906752527574</v>
      </c>
      <c r="J18" s="9">
        <f t="shared" si="10"/>
        <v>1.1696239285126153</v>
      </c>
      <c r="K18" s="9">
        <f t="shared" si="10"/>
        <v>1.2731463051427223</v>
      </c>
      <c r="L18" s="9">
        <f t="shared" si="11"/>
        <v>1.167820302969365</v>
      </c>
      <c r="M18" s="63">
        <f t="shared" ref="M18:M21" si="13">STDEV(I18:K18)/1.73</f>
        <v>6.1409998918138267E-2</v>
      </c>
    </row>
    <row r="19" spans="1:13" x14ac:dyDescent="0.15">
      <c r="A19" s="60"/>
      <c r="B19" s="3"/>
      <c r="C19" s="49">
        <v>2</v>
      </c>
      <c r="D19" s="49"/>
      <c r="E19" s="7">
        <v>1254.941</v>
      </c>
      <c r="F19" s="7">
        <v>1259.6479999999999</v>
      </c>
      <c r="G19" s="7">
        <v>1348.0619999999999</v>
      </c>
      <c r="H19" s="7">
        <f t="shared" si="9"/>
        <v>1287.5503333333334</v>
      </c>
      <c r="I19" s="9">
        <f t="shared" si="12"/>
        <v>1.1318316693272725</v>
      </c>
      <c r="J19" s="9">
        <f t="shared" si="10"/>
        <v>1.0917669899546703</v>
      </c>
      <c r="K19" s="9">
        <f t="shared" si="10"/>
        <v>1.2422427901627742</v>
      </c>
      <c r="L19" s="9">
        <f t="shared" si="11"/>
        <v>1.1552804831482391</v>
      </c>
      <c r="M19" s="63">
        <f t="shared" si="13"/>
        <v>4.5046398035449464E-2</v>
      </c>
    </row>
    <row r="20" spans="1:13" x14ac:dyDescent="0.15">
      <c r="A20" s="60"/>
      <c r="B20" s="3"/>
      <c r="C20" s="49">
        <v>4</v>
      </c>
      <c r="D20" s="49"/>
      <c r="E20" s="7">
        <v>1252.0619999999999</v>
      </c>
      <c r="F20" s="7">
        <v>1239.355</v>
      </c>
      <c r="G20" s="7">
        <v>1358.598</v>
      </c>
      <c r="H20" s="7">
        <f t="shared" si="9"/>
        <v>1283.3383333333334</v>
      </c>
      <c r="I20" s="9">
        <f t="shared" si="12"/>
        <v>1.1292350983522281</v>
      </c>
      <c r="J20" s="9">
        <f t="shared" si="10"/>
        <v>1.0741785624517886</v>
      </c>
      <c r="K20" s="9">
        <f t="shared" si="10"/>
        <v>1.2519517427459306</v>
      </c>
      <c r="L20" s="9">
        <f t="shared" si="11"/>
        <v>1.1517884678499823</v>
      </c>
      <c r="M20" s="63">
        <f t="shared" si="13"/>
        <v>5.2605337967380449E-2</v>
      </c>
    </row>
    <row r="21" spans="1:13" x14ac:dyDescent="0.15">
      <c r="A21" s="60"/>
      <c r="B21" s="3"/>
      <c r="C21" s="49">
        <v>8</v>
      </c>
      <c r="D21" s="49"/>
      <c r="E21" s="7">
        <v>1351.3050000000001</v>
      </c>
      <c r="F21" s="7">
        <v>1344.184</v>
      </c>
      <c r="G21" s="7">
        <v>1120.0619999999999</v>
      </c>
      <c r="H21" s="7">
        <f t="shared" si="9"/>
        <v>1271.8503333333333</v>
      </c>
      <c r="I21" s="9">
        <f t="shared" si="12"/>
        <v>1.2187423902161856</v>
      </c>
      <c r="J21" s="9">
        <f t="shared" si="10"/>
        <v>1.165036359066365</v>
      </c>
      <c r="K21" s="9">
        <f t="shared" si="10"/>
        <v>1.0321401716206653</v>
      </c>
      <c r="L21" s="9">
        <f t="shared" si="11"/>
        <v>1.1386396403010719</v>
      </c>
      <c r="M21" s="63">
        <f t="shared" si="13"/>
        <v>5.5526503385555953E-2</v>
      </c>
    </row>
    <row r="22" spans="1:13" x14ac:dyDescent="0.15">
      <c r="A22" s="60"/>
      <c r="B22" s="3"/>
      <c r="C22" s="49"/>
      <c r="D22" s="49"/>
      <c r="E22" s="3"/>
      <c r="F22" s="3"/>
      <c r="G22" s="3"/>
      <c r="H22" s="3"/>
      <c r="I22" s="3"/>
      <c r="J22" s="3"/>
      <c r="K22" s="3"/>
      <c r="L22" s="3"/>
      <c r="M22" s="62"/>
    </row>
    <row r="23" spans="1:13" x14ac:dyDescent="0.15">
      <c r="A23" s="60"/>
      <c r="B23" s="3"/>
      <c r="C23" s="49">
        <v>0</v>
      </c>
      <c r="D23" s="49" t="s">
        <v>17</v>
      </c>
      <c r="E23" s="7">
        <v>2558.0830000000001</v>
      </c>
      <c r="F23" s="7">
        <v>3145.8609999999999</v>
      </c>
      <c r="G23" s="7">
        <v>2704.6190000000001</v>
      </c>
      <c r="H23" s="7">
        <f t="shared" ref="H23:H27" si="14">AVERAGE(E23:G23)</f>
        <v>2802.8543333333332</v>
      </c>
      <c r="I23" s="3">
        <f>E23/E$23</f>
        <v>1</v>
      </c>
      <c r="J23" s="3">
        <f t="shared" ref="J23:K27" si="15">F23/F$23</f>
        <v>1</v>
      </c>
      <c r="K23" s="3">
        <f t="shared" si="15"/>
        <v>1</v>
      </c>
      <c r="L23" s="3">
        <f t="shared" ref="L23:L27" si="16">AVERAGE(I23:K23)</f>
        <v>1</v>
      </c>
      <c r="M23" s="62">
        <f>STDEV(I23:K23)/1.73</f>
        <v>0</v>
      </c>
    </row>
    <row r="24" spans="1:13" x14ac:dyDescent="0.15">
      <c r="A24" s="60"/>
      <c r="B24" s="3"/>
      <c r="C24" s="49">
        <v>1</v>
      </c>
      <c r="D24" s="49"/>
      <c r="E24" s="7">
        <v>3027.0329999999999</v>
      </c>
      <c r="F24" s="7">
        <v>3124.2550000000001</v>
      </c>
      <c r="G24" s="7">
        <v>3020.0329999999999</v>
      </c>
      <c r="H24" s="7">
        <f t="shared" si="14"/>
        <v>3057.107</v>
      </c>
      <c r="I24" s="9">
        <f t="shared" ref="I24:I27" si="17">E24/E$23</f>
        <v>1.1833208695730357</v>
      </c>
      <c r="J24" s="9">
        <f t="shared" si="15"/>
        <v>0.99313192795231586</v>
      </c>
      <c r="K24" s="9">
        <f t="shared" si="15"/>
        <v>1.1166204925721515</v>
      </c>
      <c r="L24" s="9">
        <f t="shared" si="16"/>
        <v>1.0976910966991678</v>
      </c>
      <c r="M24" s="63">
        <f t="shared" ref="M24:M27" si="18">STDEV(I24:K24)/1.73</f>
        <v>5.5778699247252914E-2</v>
      </c>
    </row>
    <row r="25" spans="1:13" x14ac:dyDescent="0.15">
      <c r="A25" s="60"/>
      <c r="B25" s="3"/>
      <c r="C25" s="49">
        <v>2</v>
      </c>
      <c r="D25" s="49"/>
      <c r="E25" s="7">
        <v>2899.6689999999999</v>
      </c>
      <c r="F25" s="7">
        <v>2695.6689999999999</v>
      </c>
      <c r="G25" s="7">
        <v>2926.0540000000001</v>
      </c>
      <c r="H25" s="7">
        <f t="shared" si="14"/>
        <v>2840.4639999999999</v>
      </c>
      <c r="I25" s="9">
        <f t="shared" si="17"/>
        <v>1.1335320237849982</v>
      </c>
      <c r="J25" s="9">
        <f t="shared" si="15"/>
        <v>0.85689386784730792</v>
      </c>
      <c r="K25" s="9">
        <f t="shared" si="15"/>
        <v>1.0818728996579554</v>
      </c>
      <c r="L25" s="9">
        <f t="shared" si="16"/>
        <v>1.0240995970967539</v>
      </c>
      <c r="M25" s="63">
        <f t="shared" si="18"/>
        <v>8.5023151050946766E-2</v>
      </c>
    </row>
    <row r="26" spans="1:13" x14ac:dyDescent="0.15">
      <c r="A26" s="60"/>
      <c r="B26" s="3"/>
      <c r="C26" s="49">
        <v>4</v>
      </c>
      <c r="D26" s="49"/>
      <c r="E26" s="7">
        <v>3117.8820000000001</v>
      </c>
      <c r="F26" s="7">
        <v>3310.0239999999999</v>
      </c>
      <c r="G26" s="7">
        <v>2915.9830000000002</v>
      </c>
      <c r="H26" s="7">
        <f t="shared" si="14"/>
        <v>3114.6296666666663</v>
      </c>
      <c r="I26" s="9">
        <f t="shared" si="17"/>
        <v>1.2188353544431514</v>
      </c>
      <c r="J26" s="9">
        <f t="shared" si="15"/>
        <v>1.0521838059596402</v>
      </c>
      <c r="K26" s="9">
        <f t="shared" si="15"/>
        <v>1.0781492698232173</v>
      </c>
      <c r="L26" s="9">
        <f t="shared" si="16"/>
        <v>1.1163894767420028</v>
      </c>
      <c r="M26" s="63">
        <f t="shared" si="18"/>
        <v>5.1829826262502307E-2</v>
      </c>
    </row>
    <row r="27" spans="1:13" x14ac:dyDescent="0.15">
      <c r="A27" s="60"/>
      <c r="B27" s="3"/>
      <c r="C27" s="49">
        <v>8</v>
      </c>
      <c r="D27" s="49"/>
      <c r="E27" s="7">
        <v>2738.4969999999998</v>
      </c>
      <c r="F27" s="7">
        <v>2715.74</v>
      </c>
      <c r="G27" s="7">
        <v>2251.2049999999999</v>
      </c>
      <c r="H27" s="7">
        <f t="shared" si="14"/>
        <v>2568.4806666666664</v>
      </c>
      <c r="I27" s="9">
        <f t="shared" si="17"/>
        <v>1.070527031374666</v>
      </c>
      <c r="J27" s="9">
        <f t="shared" si="15"/>
        <v>0.86327399716643549</v>
      </c>
      <c r="K27" s="9">
        <f t="shared" si="15"/>
        <v>0.83235568484877165</v>
      </c>
      <c r="L27" s="9">
        <f t="shared" si="16"/>
        <v>0.92205223779662437</v>
      </c>
      <c r="M27" s="63">
        <f t="shared" si="18"/>
        <v>7.4860643818419198E-2</v>
      </c>
    </row>
    <row r="28" spans="1:13" x14ac:dyDescent="0.15">
      <c r="A28" s="64"/>
      <c r="B28" s="14"/>
      <c r="C28" s="13"/>
      <c r="D28" s="13"/>
      <c r="E28" s="15"/>
      <c r="F28" s="15"/>
      <c r="G28" s="15"/>
      <c r="H28" s="15"/>
      <c r="I28" s="14"/>
      <c r="J28" s="14"/>
      <c r="K28" s="14"/>
      <c r="L28" s="14"/>
      <c r="M28" s="82"/>
    </row>
    <row r="29" spans="1:13" ht="34" customHeight="1" x14ac:dyDescent="0.15">
      <c r="A29" s="65"/>
      <c r="B29" s="4"/>
      <c r="C29" s="51"/>
      <c r="D29" s="51"/>
      <c r="E29" s="121" t="s">
        <v>5</v>
      </c>
      <c r="F29" s="121"/>
      <c r="G29" s="121"/>
      <c r="H29" s="4"/>
      <c r="I29" s="121" t="s">
        <v>12</v>
      </c>
      <c r="J29" s="121"/>
      <c r="K29" s="121"/>
      <c r="L29" s="4"/>
      <c r="M29" s="67"/>
    </row>
    <row r="30" spans="1:13" ht="45" x14ac:dyDescent="0.15">
      <c r="A30" s="66" t="s">
        <v>0</v>
      </c>
      <c r="B30" s="85" t="s">
        <v>1</v>
      </c>
      <c r="C30" s="85" t="s">
        <v>14</v>
      </c>
      <c r="D30" s="85" t="s">
        <v>2</v>
      </c>
      <c r="E30" s="85" t="s">
        <v>6</v>
      </c>
      <c r="F30" s="85" t="s">
        <v>7</v>
      </c>
      <c r="G30" s="85" t="s">
        <v>33</v>
      </c>
      <c r="H30" s="51" t="s">
        <v>8</v>
      </c>
      <c r="I30" s="85" t="s">
        <v>6</v>
      </c>
      <c r="J30" s="85" t="s">
        <v>7</v>
      </c>
      <c r="K30" s="85" t="s">
        <v>33</v>
      </c>
      <c r="L30" s="51" t="s">
        <v>8</v>
      </c>
      <c r="M30" s="83" t="s">
        <v>18</v>
      </c>
    </row>
    <row r="31" spans="1:13" x14ac:dyDescent="0.15">
      <c r="A31" s="65"/>
      <c r="B31" s="4"/>
      <c r="C31" s="51"/>
      <c r="D31" s="51"/>
      <c r="E31" s="4"/>
      <c r="F31" s="4"/>
      <c r="G31" s="4"/>
      <c r="H31" s="4"/>
      <c r="I31" s="4"/>
      <c r="J31" s="4"/>
      <c r="K31" s="4"/>
      <c r="L31" s="4"/>
      <c r="M31" s="67"/>
    </row>
    <row r="32" spans="1:13" x14ac:dyDescent="0.15">
      <c r="A32" s="65" t="s">
        <v>20</v>
      </c>
      <c r="B32" s="51" t="s">
        <v>21</v>
      </c>
      <c r="C32" s="51">
        <v>0</v>
      </c>
      <c r="D32" s="51" t="s">
        <v>13</v>
      </c>
      <c r="E32" s="8">
        <v>10705.53</v>
      </c>
      <c r="F32" s="8">
        <v>10341.630999999999</v>
      </c>
      <c r="G32" s="8">
        <v>9962.51</v>
      </c>
      <c r="H32" s="8">
        <f>AVERAGE(E32:G32)</f>
        <v>10336.557000000001</v>
      </c>
      <c r="I32" s="4">
        <f t="shared" ref="I32:K36" si="19">E32/E$32</f>
        <v>1</v>
      </c>
      <c r="J32" s="4">
        <f t="shared" si="19"/>
        <v>1</v>
      </c>
      <c r="K32" s="4">
        <f t="shared" si="19"/>
        <v>1</v>
      </c>
      <c r="L32" s="4">
        <f>AVERAGE(I32:K32)</f>
        <v>1</v>
      </c>
      <c r="M32" s="67">
        <f>STDEV(I32:K32)/1.73</f>
        <v>0</v>
      </c>
    </row>
    <row r="33" spans="1:13" x14ac:dyDescent="0.15">
      <c r="A33" s="65"/>
      <c r="B33" s="4"/>
      <c r="C33" s="51">
        <v>1</v>
      </c>
      <c r="D33" s="51"/>
      <c r="E33" s="8">
        <v>8646.8529999999992</v>
      </c>
      <c r="F33" s="8">
        <v>8164.4390000000003</v>
      </c>
      <c r="G33" s="8">
        <v>7692.1459999999997</v>
      </c>
      <c r="H33" s="8">
        <f t="shared" ref="H33:H36" si="20">AVERAGE(E33:G33)</f>
        <v>8167.8126666666676</v>
      </c>
      <c r="I33" s="10">
        <f t="shared" si="19"/>
        <v>0.80769966549997974</v>
      </c>
      <c r="J33" s="10">
        <f t="shared" si="19"/>
        <v>0.78947305313833005</v>
      </c>
      <c r="K33" s="10">
        <f t="shared" si="19"/>
        <v>0.77210923753150562</v>
      </c>
      <c r="L33" s="10">
        <f t="shared" ref="L33:L36" si="21">AVERAGE(I33:K33)</f>
        <v>0.78976065205660506</v>
      </c>
      <c r="M33" s="68">
        <f t="shared" ref="M33:M36" si="22">STDEV(I33:K33)/1.73</f>
        <v>1.0287258335029428E-2</v>
      </c>
    </row>
    <row r="34" spans="1:13" x14ac:dyDescent="0.15">
      <c r="A34" s="65"/>
      <c r="B34" s="4"/>
      <c r="C34" s="51">
        <v>2</v>
      </c>
      <c r="D34" s="51"/>
      <c r="E34" s="8">
        <v>5886.317</v>
      </c>
      <c r="F34" s="8">
        <v>5564.0749999999998</v>
      </c>
      <c r="G34" s="8">
        <v>4881.8320000000003</v>
      </c>
      <c r="H34" s="8">
        <f t="shared" si="20"/>
        <v>5444.0746666666664</v>
      </c>
      <c r="I34" s="10">
        <f t="shared" si="19"/>
        <v>0.54983891502802751</v>
      </c>
      <c r="J34" s="10">
        <f t="shared" si="19"/>
        <v>0.53802683541890062</v>
      </c>
      <c r="K34" s="10">
        <f t="shared" si="19"/>
        <v>0.49002028605241049</v>
      </c>
      <c r="L34" s="10">
        <f t="shared" si="21"/>
        <v>0.52596201216644622</v>
      </c>
      <c r="M34" s="68">
        <f t="shared" si="22"/>
        <v>1.8313184773498102E-2</v>
      </c>
    </row>
    <row r="35" spans="1:13" x14ac:dyDescent="0.15">
      <c r="A35" s="65"/>
      <c r="B35" s="4"/>
      <c r="C35" s="51">
        <v>4</v>
      </c>
      <c r="D35" s="51"/>
      <c r="E35" s="8">
        <v>4123.3469999999998</v>
      </c>
      <c r="F35" s="8">
        <v>3685.9830000000002</v>
      </c>
      <c r="G35" s="8">
        <v>2584.2049999999999</v>
      </c>
      <c r="H35" s="8">
        <f t="shared" si="20"/>
        <v>3464.5116666666668</v>
      </c>
      <c r="I35" s="10">
        <f t="shared" si="19"/>
        <v>0.38516047313864887</v>
      </c>
      <c r="J35" s="10">
        <f t="shared" si="19"/>
        <v>0.35642182553216223</v>
      </c>
      <c r="K35" s="10">
        <f t="shared" si="19"/>
        <v>0.25939296422287156</v>
      </c>
      <c r="L35" s="10">
        <f t="shared" si="21"/>
        <v>0.33365842096456094</v>
      </c>
      <c r="M35" s="68">
        <f t="shared" si="22"/>
        <v>3.8093301347107436E-2</v>
      </c>
    </row>
    <row r="36" spans="1:13" x14ac:dyDescent="0.15">
      <c r="A36" s="65"/>
      <c r="B36" s="4"/>
      <c r="C36" s="51">
        <v>8</v>
      </c>
      <c r="D36" s="51"/>
      <c r="E36" s="8">
        <v>1307.4259999999999</v>
      </c>
      <c r="F36" s="8">
        <v>1886.962</v>
      </c>
      <c r="G36" s="8">
        <v>1261.6980000000001</v>
      </c>
      <c r="H36" s="8">
        <f t="shared" si="20"/>
        <v>1485.3620000000001</v>
      </c>
      <c r="I36" s="10">
        <f t="shared" si="19"/>
        <v>0.12212622822036834</v>
      </c>
      <c r="J36" s="10">
        <f t="shared" si="19"/>
        <v>0.18246270825172548</v>
      </c>
      <c r="K36" s="10">
        <f t="shared" si="19"/>
        <v>0.12664459057004712</v>
      </c>
      <c r="L36" s="10">
        <f t="shared" si="21"/>
        <v>0.14374450901404698</v>
      </c>
      <c r="M36" s="68">
        <f t="shared" si="22"/>
        <v>1.9425991477621588E-2</v>
      </c>
    </row>
    <row r="37" spans="1:13" x14ac:dyDescent="0.15">
      <c r="A37" s="65"/>
      <c r="B37" s="4"/>
      <c r="C37" s="51"/>
      <c r="D37" s="51"/>
      <c r="E37" s="4"/>
      <c r="F37" s="4"/>
      <c r="G37" s="4"/>
      <c r="H37" s="4"/>
      <c r="I37" s="4"/>
      <c r="J37" s="4"/>
      <c r="K37" s="4"/>
      <c r="L37" s="4"/>
      <c r="M37" s="67"/>
    </row>
    <row r="38" spans="1:13" x14ac:dyDescent="0.15">
      <c r="A38" s="65"/>
      <c r="B38" s="4"/>
      <c r="C38" s="51">
        <v>0</v>
      </c>
      <c r="D38" s="51" t="s">
        <v>15</v>
      </c>
      <c r="E38" s="8">
        <v>7404.9030000000002</v>
      </c>
      <c r="F38" s="8">
        <v>7138.8819999999996</v>
      </c>
      <c r="G38" s="8">
        <v>8103.7110000000002</v>
      </c>
      <c r="H38" s="8">
        <f>AVERAGE(E38:G38)</f>
        <v>7549.1653333333334</v>
      </c>
      <c r="I38" s="4">
        <f t="shared" ref="I38:K42" si="23">E38/E$38</f>
        <v>1</v>
      </c>
      <c r="J38" s="4">
        <f t="shared" si="23"/>
        <v>1</v>
      </c>
      <c r="K38" s="4">
        <f t="shared" si="23"/>
        <v>1</v>
      </c>
      <c r="L38" s="10">
        <f>AVERAGE(I38:K38)</f>
        <v>1</v>
      </c>
      <c r="M38" s="67">
        <f>STDEV(I38:K38)/1.73</f>
        <v>0</v>
      </c>
    </row>
    <row r="39" spans="1:13" x14ac:dyDescent="0.15">
      <c r="A39" s="65"/>
      <c r="B39" s="4"/>
      <c r="C39" s="51">
        <v>1</v>
      </c>
      <c r="D39" s="51"/>
      <c r="E39" s="8">
        <v>6967.1750000000002</v>
      </c>
      <c r="F39" s="8">
        <v>5955.8819999999996</v>
      </c>
      <c r="G39" s="8">
        <v>5748.4679999999998</v>
      </c>
      <c r="H39" s="8">
        <f t="shared" ref="H39:H42" si="24">AVERAGE(E39:G39)</f>
        <v>6223.8416666666672</v>
      </c>
      <c r="I39" s="10">
        <f t="shared" si="23"/>
        <v>0.94088673410036561</v>
      </c>
      <c r="J39" s="10">
        <f t="shared" si="23"/>
        <v>0.83428777783412023</v>
      </c>
      <c r="K39" s="10">
        <f t="shared" si="23"/>
        <v>0.70936241433091574</v>
      </c>
      <c r="L39" s="10">
        <f t="shared" ref="L39:L42" si="25">AVERAGE(I39:K39)</f>
        <v>0.82817897542180052</v>
      </c>
      <c r="M39" s="68">
        <f t="shared" ref="M39:M42" si="26">STDEV(I39:K39)/1.73</f>
        <v>6.6984383267877354E-2</v>
      </c>
    </row>
    <row r="40" spans="1:13" x14ac:dyDescent="0.15">
      <c r="A40" s="65"/>
      <c r="B40" s="4"/>
      <c r="C40" s="51">
        <v>2</v>
      </c>
      <c r="D40" s="51"/>
      <c r="E40" s="8">
        <v>3981.154</v>
      </c>
      <c r="F40" s="8">
        <v>4038.4470000000001</v>
      </c>
      <c r="G40" s="8">
        <v>3808.0329999999999</v>
      </c>
      <c r="H40" s="8">
        <f t="shared" si="24"/>
        <v>3942.5446666666667</v>
      </c>
      <c r="I40" s="10">
        <f t="shared" si="23"/>
        <v>0.53763756257171769</v>
      </c>
      <c r="J40" s="10">
        <f t="shared" si="23"/>
        <v>0.56569740191811557</v>
      </c>
      <c r="K40" s="10">
        <f t="shared" si="23"/>
        <v>0.4699122414409892</v>
      </c>
      <c r="L40" s="10">
        <f t="shared" si="25"/>
        <v>0.52441573531027419</v>
      </c>
      <c r="M40" s="68">
        <f t="shared" si="26"/>
        <v>2.846380224118451E-2</v>
      </c>
    </row>
    <row r="41" spans="1:13" x14ac:dyDescent="0.15">
      <c r="A41" s="65"/>
      <c r="B41" s="4"/>
      <c r="C41" s="51">
        <v>4</v>
      </c>
      <c r="D41" s="51"/>
      <c r="E41" s="8">
        <v>2703.962</v>
      </c>
      <c r="F41" s="8">
        <v>2394.0830000000001</v>
      </c>
      <c r="G41" s="8">
        <v>2134.6689999999999</v>
      </c>
      <c r="H41" s="8">
        <f t="shared" si="24"/>
        <v>2410.9046666666668</v>
      </c>
      <c r="I41" s="10">
        <f t="shared" si="23"/>
        <v>0.36515832820497446</v>
      </c>
      <c r="J41" s="10">
        <f t="shared" si="23"/>
        <v>0.33535825357527976</v>
      </c>
      <c r="K41" s="10">
        <f t="shared" si="23"/>
        <v>0.2634186979274063</v>
      </c>
      <c r="L41" s="10">
        <f t="shared" si="25"/>
        <v>0.32131175990255351</v>
      </c>
      <c r="M41" s="68">
        <f t="shared" si="26"/>
        <v>3.0233568364128559E-2</v>
      </c>
    </row>
    <row r="42" spans="1:13" x14ac:dyDescent="0.15">
      <c r="A42" s="65"/>
      <c r="B42" s="4"/>
      <c r="C42" s="51">
        <v>8</v>
      </c>
      <c r="D42" s="51"/>
      <c r="E42" s="8">
        <v>1051.0619999999999</v>
      </c>
      <c r="F42" s="8">
        <v>1200.598</v>
      </c>
      <c r="G42" s="8">
        <v>904.23400000000004</v>
      </c>
      <c r="H42" s="8">
        <f t="shared" si="24"/>
        <v>1051.9646666666665</v>
      </c>
      <c r="I42" s="10">
        <f t="shared" si="23"/>
        <v>0.14194135966399557</v>
      </c>
      <c r="J42" s="10">
        <f t="shared" si="23"/>
        <v>0.16817731403880887</v>
      </c>
      <c r="K42" s="10">
        <f t="shared" si="23"/>
        <v>0.11158270575048888</v>
      </c>
      <c r="L42" s="10">
        <f t="shared" si="25"/>
        <v>0.14056712648443112</v>
      </c>
      <c r="M42" s="68">
        <f t="shared" si="26"/>
        <v>1.6371283229530124E-2</v>
      </c>
    </row>
    <row r="43" spans="1:13" x14ac:dyDescent="0.15">
      <c r="A43" s="65"/>
      <c r="B43" s="4"/>
      <c r="C43" s="51"/>
      <c r="D43" s="51"/>
      <c r="E43" s="4"/>
      <c r="F43" s="4"/>
      <c r="G43" s="4"/>
      <c r="H43" s="4"/>
      <c r="I43" s="4"/>
      <c r="J43" s="4"/>
      <c r="K43" s="4"/>
      <c r="L43" s="4"/>
      <c r="M43" s="67"/>
    </row>
    <row r="44" spans="1:13" x14ac:dyDescent="0.15">
      <c r="A44" s="65"/>
      <c r="B44" s="4"/>
      <c r="C44" s="51">
        <v>0</v>
      </c>
      <c r="D44" s="51" t="s">
        <v>16</v>
      </c>
      <c r="E44" s="51" t="s">
        <v>22</v>
      </c>
      <c r="F44" s="51" t="s">
        <v>22</v>
      </c>
      <c r="G44" s="51" t="s">
        <v>22</v>
      </c>
      <c r="H44" s="4"/>
      <c r="I44" s="4"/>
      <c r="J44" s="4"/>
      <c r="K44" s="4"/>
      <c r="L44" s="4"/>
      <c r="M44" s="67"/>
    </row>
    <row r="45" spans="1:13" x14ac:dyDescent="0.15">
      <c r="A45" s="65"/>
      <c r="B45" s="4"/>
      <c r="C45" s="51">
        <v>1</v>
      </c>
      <c r="D45" s="51"/>
      <c r="E45" s="51" t="s">
        <v>22</v>
      </c>
      <c r="F45" s="51" t="s">
        <v>22</v>
      </c>
      <c r="G45" s="51" t="s">
        <v>22</v>
      </c>
      <c r="H45" s="4"/>
      <c r="I45" s="4"/>
      <c r="J45" s="4"/>
      <c r="K45" s="4"/>
      <c r="L45" s="4"/>
      <c r="M45" s="67"/>
    </row>
    <row r="46" spans="1:13" x14ac:dyDescent="0.15">
      <c r="A46" s="65"/>
      <c r="B46" s="4"/>
      <c r="C46" s="51">
        <v>2</v>
      </c>
      <c r="D46" s="51"/>
      <c r="E46" s="51" t="s">
        <v>22</v>
      </c>
      <c r="F46" s="51" t="s">
        <v>22</v>
      </c>
      <c r="G46" s="51" t="s">
        <v>22</v>
      </c>
      <c r="H46" s="4"/>
      <c r="I46" s="4"/>
      <c r="J46" s="4"/>
      <c r="K46" s="4"/>
      <c r="L46" s="4"/>
      <c r="M46" s="67"/>
    </row>
    <row r="47" spans="1:13" x14ac:dyDescent="0.15">
      <c r="A47" s="65"/>
      <c r="B47" s="4"/>
      <c r="C47" s="51">
        <v>4</v>
      </c>
      <c r="D47" s="51"/>
      <c r="E47" s="51" t="s">
        <v>22</v>
      </c>
      <c r="F47" s="51" t="s">
        <v>22</v>
      </c>
      <c r="G47" s="51" t="s">
        <v>22</v>
      </c>
      <c r="H47" s="4"/>
      <c r="I47" s="4"/>
      <c r="J47" s="4"/>
      <c r="K47" s="4"/>
      <c r="L47" s="4"/>
      <c r="M47" s="67"/>
    </row>
    <row r="48" spans="1:13" x14ac:dyDescent="0.15">
      <c r="A48" s="65"/>
      <c r="B48" s="4"/>
      <c r="C48" s="51">
        <v>8</v>
      </c>
      <c r="D48" s="51"/>
      <c r="E48" s="51" t="s">
        <v>22</v>
      </c>
      <c r="F48" s="51" t="s">
        <v>22</v>
      </c>
      <c r="G48" s="51" t="s">
        <v>22</v>
      </c>
      <c r="H48" s="4"/>
      <c r="I48" s="4"/>
      <c r="J48" s="4"/>
      <c r="K48" s="4"/>
      <c r="L48" s="4"/>
      <c r="M48" s="67"/>
    </row>
    <row r="49" spans="1:13" x14ac:dyDescent="0.15">
      <c r="A49" s="65"/>
      <c r="B49" s="4"/>
      <c r="C49" s="51"/>
      <c r="D49" s="51"/>
      <c r="E49" s="4"/>
      <c r="F49" s="4"/>
      <c r="G49" s="4"/>
      <c r="H49" s="4"/>
      <c r="I49" s="4"/>
      <c r="J49" s="4"/>
      <c r="K49" s="4"/>
      <c r="L49" s="4"/>
      <c r="M49" s="67"/>
    </row>
    <row r="50" spans="1:13" x14ac:dyDescent="0.15">
      <c r="A50" s="65"/>
      <c r="B50" s="4"/>
      <c r="C50" s="51">
        <v>0</v>
      </c>
      <c r="D50" s="51" t="s">
        <v>17</v>
      </c>
      <c r="E50" s="8">
        <v>6354.7610000000004</v>
      </c>
      <c r="F50" s="8">
        <v>6440.8109999999997</v>
      </c>
      <c r="G50" s="8">
        <v>6609.69</v>
      </c>
      <c r="H50" s="8">
        <f t="shared" ref="H50:H54" si="27">AVERAGE(E50:G50)</f>
        <v>6468.420666666666</v>
      </c>
      <c r="I50" s="4">
        <f t="shared" ref="I50:K54" si="28">E50/E$50</f>
        <v>1</v>
      </c>
      <c r="J50" s="4">
        <f t="shared" si="28"/>
        <v>1</v>
      </c>
      <c r="K50" s="4">
        <f t="shared" si="28"/>
        <v>1</v>
      </c>
      <c r="L50" s="4">
        <f t="shared" ref="L50:L54" si="29">AVERAGE(I50:K50)</f>
        <v>1</v>
      </c>
      <c r="M50" s="67">
        <f>STDEV(I50:K50)/1.73</f>
        <v>0</v>
      </c>
    </row>
    <row r="51" spans="1:13" x14ac:dyDescent="0.15">
      <c r="A51" s="65"/>
      <c r="B51" s="4"/>
      <c r="C51" s="51">
        <v>1</v>
      </c>
      <c r="D51" s="51"/>
      <c r="E51" s="8">
        <v>6403.1540000000005</v>
      </c>
      <c r="F51" s="8">
        <v>6798.3969999999999</v>
      </c>
      <c r="G51" s="8">
        <v>6772.9830000000002</v>
      </c>
      <c r="H51" s="8">
        <f t="shared" si="27"/>
        <v>6658.1779999999999</v>
      </c>
      <c r="I51" s="10">
        <f t="shared" si="28"/>
        <v>1.0076152352543235</v>
      </c>
      <c r="J51" s="10">
        <f t="shared" si="28"/>
        <v>1.0555187848238368</v>
      </c>
      <c r="K51" s="10">
        <f t="shared" si="28"/>
        <v>1.024705092069371</v>
      </c>
      <c r="L51" s="10">
        <f t="shared" si="29"/>
        <v>1.029279704049177</v>
      </c>
      <c r="M51" s="68">
        <f t="shared" ref="M51:M54" si="30">STDEV(I51:K51)/1.73</f>
        <v>1.403306812641044E-2</v>
      </c>
    </row>
    <row r="52" spans="1:13" x14ac:dyDescent="0.15">
      <c r="A52" s="65"/>
      <c r="B52" s="4"/>
      <c r="C52" s="51">
        <v>2</v>
      </c>
      <c r="D52" s="51"/>
      <c r="E52" s="8">
        <v>6025.74</v>
      </c>
      <c r="F52" s="8">
        <v>5515.0330000000004</v>
      </c>
      <c r="G52" s="8">
        <v>5686.9120000000003</v>
      </c>
      <c r="H52" s="8">
        <f t="shared" si="27"/>
        <v>5742.5616666666674</v>
      </c>
      <c r="I52" s="10">
        <f t="shared" si="28"/>
        <v>0.94822448869438192</v>
      </c>
      <c r="J52" s="10">
        <f t="shared" si="28"/>
        <v>0.85626375312053105</v>
      </c>
      <c r="K52" s="10">
        <f t="shared" si="28"/>
        <v>0.86039012419644501</v>
      </c>
      <c r="L52" s="10">
        <f t="shared" si="29"/>
        <v>0.88829278867045269</v>
      </c>
      <c r="M52" s="68">
        <f t="shared" si="30"/>
        <v>3.0025066851564471E-2</v>
      </c>
    </row>
    <row r="53" spans="1:13" x14ac:dyDescent="0.15">
      <c r="A53" s="65"/>
      <c r="B53" s="4"/>
      <c r="C53" s="51">
        <v>4</v>
      </c>
      <c r="D53" s="51"/>
      <c r="E53" s="8">
        <v>5527.6689999999999</v>
      </c>
      <c r="F53" s="8">
        <v>5643.9620000000004</v>
      </c>
      <c r="G53" s="8">
        <v>5365.5479999999998</v>
      </c>
      <c r="H53" s="8">
        <f t="shared" si="27"/>
        <v>5512.393</v>
      </c>
      <c r="I53" s="10">
        <f t="shared" si="28"/>
        <v>0.8698468754371721</v>
      </c>
      <c r="J53" s="10">
        <f t="shared" si="28"/>
        <v>0.87628126333780032</v>
      </c>
      <c r="K53" s="10">
        <f t="shared" si="28"/>
        <v>0.81176999223866775</v>
      </c>
      <c r="L53" s="10">
        <f t="shared" si="29"/>
        <v>0.85263271033788002</v>
      </c>
      <c r="M53" s="68">
        <f t="shared" si="30"/>
        <v>2.0539937088238511E-2</v>
      </c>
    </row>
    <row r="54" spans="1:13" x14ac:dyDescent="0.15">
      <c r="A54" s="65"/>
      <c r="B54" s="4"/>
      <c r="C54" s="51">
        <v>8</v>
      </c>
      <c r="D54" s="51"/>
      <c r="E54" s="8">
        <v>4065.7190000000001</v>
      </c>
      <c r="F54" s="8">
        <v>4070.7190000000001</v>
      </c>
      <c r="G54" s="8">
        <v>4574.7190000000001</v>
      </c>
      <c r="H54" s="8">
        <f t="shared" si="27"/>
        <v>4237.0523333333331</v>
      </c>
      <c r="I54" s="10">
        <f t="shared" si="28"/>
        <v>0.63979101653075543</v>
      </c>
      <c r="J54" s="10">
        <f t="shared" si="28"/>
        <v>0.63201963231027902</v>
      </c>
      <c r="K54" s="10">
        <f t="shared" si="28"/>
        <v>0.69212307990238575</v>
      </c>
      <c r="L54" s="10">
        <f t="shared" si="29"/>
        <v>0.6546445762478067</v>
      </c>
      <c r="M54" s="68">
        <f t="shared" si="30"/>
        <v>1.8895433716148359E-2</v>
      </c>
    </row>
    <row r="55" spans="1:13" x14ac:dyDescent="0.15">
      <c r="A55" s="69"/>
      <c r="B55" s="70"/>
      <c r="C55" s="71"/>
      <c r="D55" s="71"/>
      <c r="E55" s="70"/>
      <c r="F55" s="70"/>
      <c r="G55" s="70"/>
      <c r="H55" s="70"/>
      <c r="I55" s="70"/>
      <c r="J55" s="70"/>
      <c r="K55" s="70"/>
      <c r="L55" s="70"/>
      <c r="M55" s="72"/>
    </row>
    <row r="56" spans="1:13" ht="36" customHeight="1" x14ac:dyDescent="0.15">
      <c r="A56" s="60"/>
      <c r="B56" s="3"/>
      <c r="C56" s="49"/>
      <c r="D56" s="3"/>
      <c r="E56" s="120" t="s">
        <v>5</v>
      </c>
      <c r="F56" s="120"/>
      <c r="G56" s="120"/>
      <c r="H56" s="3"/>
      <c r="I56" s="120" t="s">
        <v>12</v>
      </c>
      <c r="J56" s="120"/>
      <c r="K56" s="120"/>
      <c r="L56" s="3"/>
      <c r="M56" s="62"/>
    </row>
    <row r="57" spans="1:13" ht="45" x14ac:dyDescent="0.15">
      <c r="A57" s="61" t="s">
        <v>0</v>
      </c>
      <c r="B57" s="84" t="s">
        <v>1</v>
      </c>
      <c r="C57" s="84" t="s">
        <v>14</v>
      </c>
      <c r="D57" s="84" t="s">
        <v>2</v>
      </c>
      <c r="E57" s="84" t="s">
        <v>6</v>
      </c>
      <c r="F57" s="84" t="s">
        <v>7</v>
      </c>
      <c r="G57" s="84" t="s">
        <v>33</v>
      </c>
      <c r="H57" s="49" t="s">
        <v>8</v>
      </c>
      <c r="I57" s="84" t="s">
        <v>6</v>
      </c>
      <c r="J57" s="84" t="s">
        <v>7</v>
      </c>
      <c r="K57" s="84" t="s">
        <v>33</v>
      </c>
      <c r="L57" s="49" t="s">
        <v>8</v>
      </c>
      <c r="M57" s="81" t="s">
        <v>18</v>
      </c>
    </row>
    <row r="58" spans="1:13" x14ac:dyDescent="0.15">
      <c r="A58" s="73"/>
      <c r="B58" s="74"/>
      <c r="C58" s="74"/>
      <c r="D58" s="74"/>
      <c r="E58" s="3"/>
      <c r="F58" s="3"/>
      <c r="G58" s="3"/>
      <c r="H58" s="3"/>
      <c r="I58" s="3"/>
      <c r="J58" s="3"/>
      <c r="K58" s="3"/>
      <c r="L58" s="3"/>
      <c r="M58" s="62"/>
    </row>
    <row r="59" spans="1:13" ht="15" x14ac:dyDescent="0.2">
      <c r="A59" s="60" t="s">
        <v>24</v>
      </c>
      <c r="B59" s="3" t="s">
        <v>23</v>
      </c>
      <c r="C59" s="49">
        <v>0</v>
      </c>
      <c r="D59" s="3" t="s">
        <v>13</v>
      </c>
      <c r="E59" s="11">
        <v>9193.4889999999996</v>
      </c>
      <c r="F59" s="11">
        <v>7543.0749999999998</v>
      </c>
      <c r="G59" s="11">
        <v>9036.7520000000004</v>
      </c>
      <c r="H59" s="7">
        <f>AVERAGE(E59:G59)</f>
        <v>8591.105333333333</v>
      </c>
      <c r="I59" s="3">
        <f t="shared" ref="I59:K63" si="31">E59/E$59</f>
        <v>1</v>
      </c>
      <c r="J59" s="3">
        <f t="shared" si="31"/>
        <v>1</v>
      </c>
      <c r="K59" s="3">
        <f t="shared" si="31"/>
        <v>1</v>
      </c>
      <c r="L59" s="3">
        <f>AVERAGE(I59:K59)</f>
        <v>1</v>
      </c>
      <c r="M59" s="62">
        <f>STDEV(I59:K59)/1.73</f>
        <v>0</v>
      </c>
    </row>
    <row r="60" spans="1:13" ht="15" x14ac:dyDescent="0.2">
      <c r="A60" s="60"/>
      <c r="B60" s="3"/>
      <c r="C60" s="49">
        <v>1</v>
      </c>
      <c r="D60" s="3"/>
      <c r="E60" s="11">
        <v>8818.6810000000005</v>
      </c>
      <c r="F60" s="11">
        <v>7367.9030000000002</v>
      </c>
      <c r="G60" s="11">
        <v>6953.125</v>
      </c>
      <c r="H60" s="7">
        <f t="shared" ref="H60:H63" si="32">AVERAGE(E60:G60)</f>
        <v>7713.2363333333342</v>
      </c>
      <c r="I60" s="9">
        <f t="shared" si="31"/>
        <v>0.95923114717383151</v>
      </c>
      <c r="J60" s="9">
        <f t="shared" si="31"/>
        <v>0.97677711013081536</v>
      </c>
      <c r="K60" s="9">
        <f t="shared" si="31"/>
        <v>0.76942744472792879</v>
      </c>
      <c r="L60" s="9">
        <f t="shared" ref="L60:L63" si="33">AVERAGE(I60:K60)</f>
        <v>0.90181190067752526</v>
      </c>
      <c r="M60" s="63">
        <f t="shared" ref="M60:M63" si="34">STDEV(I60:K60)/1.73</f>
        <v>6.6464433434477901E-2</v>
      </c>
    </row>
    <row r="61" spans="1:13" ht="15" x14ac:dyDescent="0.2">
      <c r="A61" s="60"/>
      <c r="B61" s="3"/>
      <c r="C61" s="49">
        <v>2</v>
      </c>
      <c r="D61" s="3"/>
      <c r="E61" s="11">
        <v>8117.3680000000004</v>
      </c>
      <c r="F61" s="11">
        <v>7547.9530000000004</v>
      </c>
      <c r="G61" s="11">
        <v>8839.0239999999994</v>
      </c>
      <c r="H61" s="7">
        <f t="shared" si="32"/>
        <v>8168.1150000000007</v>
      </c>
      <c r="I61" s="9">
        <f t="shared" si="31"/>
        <v>0.88294748598709383</v>
      </c>
      <c r="J61" s="9">
        <f t="shared" si="31"/>
        <v>1.0006466858675012</v>
      </c>
      <c r="K61" s="9">
        <f t="shared" si="31"/>
        <v>0.97811957216486622</v>
      </c>
      <c r="L61" s="9">
        <f t="shared" si="33"/>
        <v>0.95390458133982037</v>
      </c>
      <c r="M61" s="63">
        <f t="shared" si="34"/>
        <v>3.6112365747436773E-2</v>
      </c>
    </row>
    <row r="62" spans="1:13" ht="15" x14ac:dyDescent="0.2">
      <c r="A62" s="60"/>
      <c r="B62" s="3"/>
      <c r="C62" s="49">
        <v>4</v>
      </c>
      <c r="D62" s="3"/>
      <c r="E62" s="11">
        <v>7413.0749999999998</v>
      </c>
      <c r="F62" s="11">
        <v>6552.66</v>
      </c>
      <c r="G62" s="11">
        <v>5748.5889999999999</v>
      </c>
      <c r="H62" s="7">
        <f t="shared" si="32"/>
        <v>6571.4413333333332</v>
      </c>
      <c r="I62" s="9">
        <f t="shared" si="31"/>
        <v>0.80633968235563236</v>
      </c>
      <c r="J62" s="9">
        <f t="shared" si="31"/>
        <v>0.86869877337823098</v>
      </c>
      <c r="K62" s="9">
        <f t="shared" si="31"/>
        <v>0.63613442086271699</v>
      </c>
      <c r="L62" s="9">
        <f t="shared" si="33"/>
        <v>0.77039095886552678</v>
      </c>
      <c r="M62" s="63">
        <f t="shared" si="34"/>
        <v>6.9582454093163104E-2</v>
      </c>
    </row>
    <row r="63" spans="1:13" ht="15" x14ac:dyDescent="0.2">
      <c r="A63" s="60"/>
      <c r="B63" s="3"/>
      <c r="C63" s="49">
        <v>8</v>
      </c>
      <c r="D63" s="3"/>
      <c r="E63" s="11">
        <v>4925.0039999999999</v>
      </c>
      <c r="F63" s="11">
        <v>3879.3470000000002</v>
      </c>
      <c r="G63" s="11">
        <v>3938.2959999999998</v>
      </c>
      <c r="H63" s="7">
        <f t="shared" si="32"/>
        <v>4247.549</v>
      </c>
      <c r="I63" s="9">
        <f t="shared" si="31"/>
        <v>0.53570564994421599</v>
      </c>
      <c r="J63" s="9">
        <f t="shared" si="31"/>
        <v>0.51429251333176462</v>
      </c>
      <c r="K63" s="9">
        <f t="shared" si="31"/>
        <v>0.4358087950183871</v>
      </c>
      <c r="L63" s="9">
        <f t="shared" si="33"/>
        <v>0.49526898609812259</v>
      </c>
      <c r="M63" s="63">
        <f t="shared" si="34"/>
        <v>3.0401911719505903E-2</v>
      </c>
    </row>
    <row r="64" spans="1:13" x14ac:dyDescent="0.15">
      <c r="A64" s="60"/>
      <c r="B64" s="3"/>
      <c r="C64" s="49"/>
      <c r="D64" s="3"/>
      <c r="E64" s="3"/>
      <c r="F64" s="3"/>
      <c r="G64" s="3"/>
      <c r="H64" s="3"/>
      <c r="I64" s="3"/>
      <c r="J64" s="3"/>
      <c r="K64" s="3"/>
      <c r="L64" s="3"/>
      <c r="M64" s="62"/>
    </row>
    <row r="65" spans="1:13" x14ac:dyDescent="0.15">
      <c r="A65" s="60"/>
      <c r="B65" s="3"/>
      <c r="C65" s="49">
        <v>0</v>
      </c>
      <c r="D65" s="3" t="s">
        <v>15</v>
      </c>
      <c r="E65" s="7">
        <v>6324.9830000000002</v>
      </c>
      <c r="F65" s="7">
        <v>6414.9830000000002</v>
      </c>
      <c r="G65" s="7">
        <v>6118.5389999999998</v>
      </c>
      <c r="H65" s="7">
        <f>AVERAGE(E65:G65)</f>
        <v>6286.168333333334</v>
      </c>
      <c r="I65" s="3">
        <f t="shared" ref="I65:K69" si="35">E65/E$65</f>
        <v>1</v>
      </c>
      <c r="J65" s="3">
        <f t="shared" si="35"/>
        <v>1</v>
      </c>
      <c r="K65" s="3">
        <f t="shared" si="35"/>
        <v>1</v>
      </c>
      <c r="L65" s="7">
        <f>AVERAGE(I65:K65)</f>
        <v>1</v>
      </c>
      <c r="M65" s="62">
        <f>STDEV(I65:K65)/1.73</f>
        <v>0</v>
      </c>
    </row>
    <row r="66" spans="1:13" x14ac:dyDescent="0.15">
      <c r="A66" s="60"/>
      <c r="B66" s="3"/>
      <c r="C66" s="49">
        <v>1</v>
      </c>
      <c r="D66" s="3"/>
      <c r="E66" s="7">
        <v>6344.2960000000003</v>
      </c>
      <c r="F66" s="7">
        <v>6221.5889999999999</v>
      </c>
      <c r="G66" s="7">
        <v>5220.0540000000001</v>
      </c>
      <c r="H66" s="7">
        <f t="shared" ref="H66:H69" si="36">AVERAGE(E66:G66)</f>
        <v>5928.6463333333331</v>
      </c>
      <c r="I66" s="9">
        <f t="shared" si="35"/>
        <v>1.0030534469420709</v>
      </c>
      <c r="J66" s="9">
        <f t="shared" si="35"/>
        <v>0.96985276500343021</v>
      </c>
      <c r="K66" s="9">
        <f t="shared" si="35"/>
        <v>0.85315366952797067</v>
      </c>
      <c r="L66" s="9">
        <f t="shared" ref="L66:L69" si="37">AVERAGE(I66:K66)</f>
        <v>0.94201996049115733</v>
      </c>
      <c r="M66" s="63">
        <f t="shared" ref="M66:M69" si="38">STDEV(I66:K66)/1.73</f>
        <v>4.5508933628637172E-2</v>
      </c>
    </row>
    <row r="67" spans="1:13" x14ac:dyDescent="0.15">
      <c r="A67" s="60"/>
      <c r="B67" s="3"/>
      <c r="C67" s="49">
        <v>2</v>
      </c>
      <c r="D67" s="3"/>
      <c r="E67" s="7">
        <v>4789.8109999999997</v>
      </c>
      <c r="F67" s="7">
        <v>4573.8609999999999</v>
      </c>
      <c r="G67" s="7">
        <v>5124.2550000000001</v>
      </c>
      <c r="H67" s="7">
        <f t="shared" si="36"/>
        <v>4829.3090000000002</v>
      </c>
      <c r="I67" s="9">
        <f t="shared" si="35"/>
        <v>0.75728440693042176</v>
      </c>
      <c r="J67" s="9">
        <f t="shared" si="35"/>
        <v>0.71299658939080579</v>
      </c>
      <c r="K67" s="9">
        <f t="shared" si="35"/>
        <v>0.8374965003900442</v>
      </c>
      <c r="L67" s="9">
        <f t="shared" si="37"/>
        <v>0.76925916557042395</v>
      </c>
      <c r="M67" s="63">
        <f t="shared" si="38"/>
        <v>3.647853682636383E-2</v>
      </c>
    </row>
    <row r="68" spans="1:13" x14ac:dyDescent="0.15">
      <c r="A68" s="60"/>
      <c r="B68" s="3"/>
      <c r="C68" s="49">
        <v>4</v>
      </c>
      <c r="D68" s="3"/>
      <c r="E68" s="7">
        <v>5046.8410000000003</v>
      </c>
      <c r="F68" s="7">
        <v>4690.5479999999998</v>
      </c>
      <c r="G68" s="7">
        <v>3892.6689999999999</v>
      </c>
      <c r="H68" s="7">
        <f t="shared" si="36"/>
        <v>4543.3526666666667</v>
      </c>
      <c r="I68" s="9">
        <f t="shared" si="35"/>
        <v>0.79792167030330363</v>
      </c>
      <c r="J68" s="9">
        <f t="shared" si="35"/>
        <v>0.73118634920778425</v>
      </c>
      <c r="K68" s="9">
        <f t="shared" si="35"/>
        <v>0.63620890542660591</v>
      </c>
      <c r="L68" s="9">
        <f t="shared" si="37"/>
        <v>0.72177230831256456</v>
      </c>
      <c r="M68" s="63">
        <f t="shared" si="38"/>
        <v>4.6974779680071306E-2</v>
      </c>
    </row>
    <row r="69" spans="1:13" x14ac:dyDescent="0.15">
      <c r="A69" s="60"/>
      <c r="B69" s="3"/>
      <c r="C69" s="49">
        <v>8</v>
      </c>
      <c r="D69" s="3"/>
      <c r="E69" s="7">
        <v>3400.4259999999999</v>
      </c>
      <c r="F69" s="7">
        <v>3418.5479999999998</v>
      </c>
      <c r="G69" s="7">
        <v>3016.598</v>
      </c>
      <c r="H69" s="7">
        <f t="shared" si="36"/>
        <v>3278.5239999999999</v>
      </c>
      <c r="I69" s="9">
        <f t="shared" si="35"/>
        <v>0.53761820387501436</v>
      </c>
      <c r="J69" s="9">
        <f t="shared" si="35"/>
        <v>0.53290055484168852</v>
      </c>
      <c r="K69" s="9">
        <f t="shared" si="35"/>
        <v>0.49302586777660484</v>
      </c>
      <c r="L69" s="9">
        <f t="shared" si="37"/>
        <v>0.52118154216443591</v>
      </c>
      <c r="M69" s="63">
        <f t="shared" si="38"/>
        <v>1.416032259402954E-2</v>
      </c>
    </row>
    <row r="70" spans="1:13" x14ac:dyDescent="0.15">
      <c r="A70" s="60"/>
      <c r="B70" s="3"/>
      <c r="C70" s="49"/>
      <c r="D70" s="3"/>
      <c r="E70" s="3"/>
      <c r="F70" s="3"/>
      <c r="G70" s="3"/>
      <c r="H70" s="3"/>
      <c r="I70" s="3"/>
      <c r="J70" s="3"/>
      <c r="K70" s="3"/>
      <c r="L70" s="3"/>
      <c r="M70" s="62"/>
    </row>
    <row r="71" spans="1:13" x14ac:dyDescent="0.15">
      <c r="A71" s="60"/>
      <c r="B71" s="3"/>
      <c r="C71" s="49">
        <v>0</v>
      </c>
      <c r="D71" s="3" t="s">
        <v>16</v>
      </c>
      <c r="E71" s="7">
        <v>849.52700000000004</v>
      </c>
      <c r="F71" s="7">
        <v>1177.941</v>
      </c>
      <c r="G71" s="7">
        <v>1255.77</v>
      </c>
      <c r="H71" s="7">
        <f t="shared" ref="H71:H75" si="39">AVERAGE(E71:G71)</f>
        <v>1094.4126666666668</v>
      </c>
      <c r="I71" s="3">
        <f t="shared" ref="I71:K75" si="40">E71/E$71</f>
        <v>1</v>
      </c>
      <c r="J71" s="3">
        <f t="shared" si="40"/>
        <v>1</v>
      </c>
      <c r="K71" s="3">
        <f t="shared" si="40"/>
        <v>1</v>
      </c>
      <c r="L71" s="7">
        <f t="shared" ref="L71:L75" si="41">AVERAGE(I71:K71)</f>
        <v>1</v>
      </c>
      <c r="M71" s="62">
        <f>STDEV(I71:K71)/1.73</f>
        <v>0</v>
      </c>
    </row>
    <row r="72" spans="1:13" x14ac:dyDescent="0.15">
      <c r="A72" s="60"/>
      <c r="B72" s="3"/>
      <c r="C72" s="49">
        <v>1</v>
      </c>
      <c r="D72" s="3"/>
      <c r="E72" s="7">
        <v>1020.234</v>
      </c>
      <c r="F72" s="7">
        <v>888.82</v>
      </c>
      <c r="G72" s="7">
        <v>889.23400000000004</v>
      </c>
      <c r="H72" s="7">
        <f t="shared" si="39"/>
        <v>932.76266666666663</v>
      </c>
      <c r="I72" s="9">
        <f t="shared" si="40"/>
        <v>1.2009435839002174</v>
      </c>
      <c r="J72" s="9">
        <f t="shared" si="40"/>
        <v>0.75455392078211048</v>
      </c>
      <c r="K72" s="9">
        <f t="shared" si="40"/>
        <v>0.70811852488911187</v>
      </c>
      <c r="L72" s="9">
        <f t="shared" si="41"/>
        <v>0.88787200985714654</v>
      </c>
      <c r="M72" s="63">
        <f t="shared" ref="M72:M75" si="42">STDEV(I72:K72)/1.73</f>
        <v>0.15729493040009207</v>
      </c>
    </row>
    <row r="73" spans="1:13" x14ac:dyDescent="0.15">
      <c r="A73" s="60"/>
      <c r="B73" s="3"/>
      <c r="C73" s="49">
        <v>2</v>
      </c>
      <c r="D73" s="3"/>
      <c r="E73" s="7">
        <v>907.11300000000006</v>
      </c>
      <c r="F73" s="7">
        <v>950.52700000000004</v>
      </c>
      <c r="G73" s="7">
        <v>805.82</v>
      </c>
      <c r="H73" s="7">
        <f t="shared" si="39"/>
        <v>887.82</v>
      </c>
      <c r="I73" s="9">
        <f t="shared" si="40"/>
        <v>1.06778595618503</v>
      </c>
      <c r="J73" s="9">
        <f t="shared" si="40"/>
        <v>0.80693939679491589</v>
      </c>
      <c r="K73" s="9">
        <f t="shared" si="40"/>
        <v>0.64169394076940844</v>
      </c>
      <c r="L73" s="9">
        <f t="shared" si="41"/>
        <v>0.83880643124978482</v>
      </c>
      <c r="M73" s="63">
        <f t="shared" si="42"/>
        <v>0.12417690826158691</v>
      </c>
    </row>
    <row r="74" spans="1:13" x14ac:dyDescent="0.15">
      <c r="A74" s="60"/>
      <c r="B74" s="3"/>
      <c r="C74" s="49">
        <v>4</v>
      </c>
      <c r="D74" s="3"/>
      <c r="E74" s="7">
        <v>680.11300000000006</v>
      </c>
      <c r="F74" s="7">
        <v>798.23400000000004</v>
      </c>
      <c r="G74" s="7">
        <v>717.11300000000006</v>
      </c>
      <c r="H74" s="7">
        <f t="shared" si="39"/>
        <v>731.82</v>
      </c>
      <c r="I74" s="9">
        <f t="shared" si="40"/>
        <v>0.80057843953164531</v>
      </c>
      <c r="J74" s="9">
        <f t="shared" si="40"/>
        <v>0.67765193672688195</v>
      </c>
      <c r="K74" s="9">
        <f t="shared" si="40"/>
        <v>0.57105441283037506</v>
      </c>
      <c r="L74" s="9">
        <f t="shared" si="41"/>
        <v>0.68309492969630081</v>
      </c>
      <c r="M74" s="63">
        <f t="shared" si="42"/>
        <v>6.6392358367793947E-2</v>
      </c>
    </row>
    <row r="75" spans="1:13" x14ac:dyDescent="0.15">
      <c r="A75" s="60"/>
      <c r="B75" s="3"/>
      <c r="C75" s="49">
        <v>8</v>
      </c>
      <c r="D75" s="3"/>
      <c r="E75" s="7">
        <v>405.33499999999998</v>
      </c>
      <c r="F75" s="7">
        <v>256.26299999999998</v>
      </c>
      <c r="G75" s="7">
        <v>299.26299999999998</v>
      </c>
      <c r="H75" s="7">
        <f t="shared" si="39"/>
        <v>320.28699999999998</v>
      </c>
      <c r="I75" s="9">
        <f t="shared" si="40"/>
        <v>0.47713021481365508</v>
      </c>
      <c r="J75" s="9">
        <f t="shared" si="40"/>
        <v>0.21755164307889782</v>
      </c>
      <c r="K75" s="9">
        <f t="shared" si="40"/>
        <v>0.23831035938109685</v>
      </c>
      <c r="L75" s="9">
        <f t="shared" si="41"/>
        <v>0.31099740575788326</v>
      </c>
      <c r="M75" s="63">
        <f t="shared" si="42"/>
        <v>8.3381004514995027E-2</v>
      </c>
    </row>
    <row r="76" spans="1:13" x14ac:dyDescent="0.15">
      <c r="A76" s="60"/>
      <c r="B76" s="3"/>
      <c r="C76" s="49"/>
      <c r="D76" s="3"/>
      <c r="E76" s="3"/>
      <c r="F76" s="3"/>
      <c r="G76" s="3"/>
      <c r="H76" s="3"/>
      <c r="I76" s="3"/>
      <c r="J76" s="3"/>
      <c r="K76" s="3"/>
      <c r="L76" s="3"/>
      <c r="M76" s="62"/>
    </row>
    <row r="77" spans="1:13" x14ac:dyDescent="0.15">
      <c r="A77" s="60"/>
      <c r="B77" s="3"/>
      <c r="C77" s="49">
        <v>0</v>
      </c>
      <c r="D77" s="3" t="s">
        <v>17</v>
      </c>
      <c r="E77" s="7">
        <v>5393.9830000000002</v>
      </c>
      <c r="F77" s="7">
        <v>5749.9830000000002</v>
      </c>
      <c r="G77" s="7">
        <v>5639.518</v>
      </c>
      <c r="H77" s="7">
        <f t="shared" ref="H77:H81" si="43">AVERAGE(E77:G77)</f>
        <v>5594.4946666666665</v>
      </c>
      <c r="I77" s="3">
        <f t="shared" ref="I77:K81" si="44">E77/E$77</f>
        <v>1</v>
      </c>
      <c r="J77" s="3">
        <f t="shared" si="44"/>
        <v>1</v>
      </c>
      <c r="K77" s="3">
        <f t="shared" si="44"/>
        <v>1</v>
      </c>
      <c r="L77" s="3">
        <f t="shared" ref="L77:L81" si="45">AVERAGE(I77:K77)</f>
        <v>1</v>
      </c>
      <c r="M77" s="62">
        <f>STDEV(I77:K77)/1.73</f>
        <v>0</v>
      </c>
    </row>
    <row r="78" spans="1:13" x14ac:dyDescent="0.15">
      <c r="A78" s="60"/>
      <c r="B78" s="3"/>
      <c r="C78" s="49">
        <v>1</v>
      </c>
      <c r="D78" s="3"/>
      <c r="E78" s="7">
        <v>5130.2759999999998</v>
      </c>
      <c r="F78" s="7">
        <v>4510.4470000000001</v>
      </c>
      <c r="G78" s="7">
        <v>4981.7610000000004</v>
      </c>
      <c r="H78" s="7">
        <f t="shared" si="43"/>
        <v>4874.1613333333335</v>
      </c>
      <c r="I78" s="9">
        <f t="shared" si="44"/>
        <v>0.95111089523270642</v>
      </c>
      <c r="J78" s="9">
        <f t="shared" si="44"/>
        <v>0.78442788439548428</v>
      </c>
      <c r="K78" s="9">
        <f t="shared" si="44"/>
        <v>0.88336645082079712</v>
      </c>
      <c r="L78" s="9">
        <f t="shared" si="45"/>
        <v>0.87296841014966253</v>
      </c>
      <c r="M78" s="63">
        <f t="shared" ref="M78:M81" si="46">STDEV(I78:K78)/1.73</f>
        <v>4.8454672065855776E-2</v>
      </c>
    </row>
    <row r="79" spans="1:13" x14ac:dyDescent="0.15">
      <c r="A79" s="60"/>
      <c r="B79" s="3"/>
      <c r="C79" s="49">
        <v>2</v>
      </c>
      <c r="D79" s="3"/>
      <c r="E79" s="7">
        <v>4383.3969999999999</v>
      </c>
      <c r="F79" s="7">
        <v>3804.0329999999999</v>
      </c>
      <c r="G79" s="7">
        <v>4141.6899999999996</v>
      </c>
      <c r="H79" s="7">
        <f t="shared" si="43"/>
        <v>4109.706666666666</v>
      </c>
      <c r="I79" s="9">
        <f t="shared" si="44"/>
        <v>0.81264568316214558</v>
      </c>
      <c r="J79" s="9">
        <f t="shared" si="44"/>
        <v>0.6615729124764369</v>
      </c>
      <c r="K79" s="9">
        <f t="shared" si="44"/>
        <v>0.73440496155877144</v>
      </c>
      <c r="L79" s="9">
        <f t="shared" si="45"/>
        <v>0.7362078523991179</v>
      </c>
      <c r="M79" s="63">
        <f t="shared" si="46"/>
        <v>4.3671977046357432E-2</v>
      </c>
    </row>
    <row r="80" spans="1:13" x14ac:dyDescent="0.15">
      <c r="A80" s="60"/>
      <c r="B80" s="3"/>
      <c r="C80" s="49">
        <v>4</v>
      </c>
      <c r="D80" s="3"/>
      <c r="E80" s="7">
        <v>2972.4470000000001</v>
      </c>
      <c r="F80" s="7">
        <v>2519.2339999999999</v>
      </c>
      <c r="G80" s="7">
        <v>2576.0619999999999</v>
      </c>
      <c r="H80" s="7">
        <f t="shared" si="43"/>
        <v>2689.2476666666666</v>
      </c>
      <c r="I80" s="9">
        <f t="shared" si="44"/>
        <v>0.55106717985577636</v>
      </c>
      <c r="J80" s="9">
        <f t="shared" si="44"/>
        <v>0.43812894751167086</v>
      </c>
      <c r="K80" s="9">
        <f t="shared" si="44"/>
        <v>0.45678761908375853</v>
      </c>
      <c r="L80" s="9">
        <f t="shared" si="45"/>
        <v>0.48199458215040192</v>
      </c>
      <c r="M80" s="63">
        <f t="shared" si="46"/>
        <v>3.4995235168878064E-2</v>
      </c>
    </row>
    <row r="81" spans="1:13" x14ac:dyDescent="0.15">
      <c r="A81" s="60"/>
      <c r="B81" s="3"/>
      <c r="C81" s="49">
        <v>8</v>
      </c>
      <c r="D81" s="3"/>
      <c r="E81" s="7">
        <v>1869.6479999999999</v>
      </c>
      <c r="F81" s="7">
        <v>1749.184</v>
      </c>
      <c r="G81" s="7">
        <v>2005.0119999999999</v>
      </c>
      <c r="H81" s="7">
        <f t="shared" si="43"/>
        <v>1874.6146666666666</v>
      </c>
      <c r="I81" s="9">
        <f t="shared" si="44"/>
        <v>0.34661733268347339</v>
      </c>
      <c r="J81" s="9">
        <f t="shared" si="44"/>
        <v>0.30420681243753239</v>
      </c>
      <c r="K81" s="9">
        <f t="shared" si="44"/>
        <v>0.35552896541867585</v>
      </c>
      <c r="L81" s="9">
        <f t="shared" si="45"/>
        <v>0.33545103684656058</v>
      </c>
      <c r="M81" s="63">
        <f t="shared" si="46"/>
        <v>1.5851282146116384E-2</v>
      </c>
    </row>
    <row r="82" spans="1:13" x14ac:dyDescent="0.15">
      <c r="A82" s="69"/>
      <c r="B82" s="70"/>
      <c r="C82" s="71"/>
      <c r="D82" s="71"/>
      <c r="E82" s="70"/>
      <c r="F82" s="70"/>
      <c r="G82" s="70"/>
      <c r="H82" s="70"/>
      <c r="I82" s="70"/>
      <c r="J82" s="70"/>
      <c r="K82" s="70"/>
      <c r="L82" s="70"/>
      <c r="M82" s="72"/>
    </row>
    <row r="83" spans="1:13" ht="25" customHeight="1" x14ac:dyDescent="0.15">
      <c r="A83" s="65"/>
      <c r="B83" s="4"/>
      <c r="C83" s="51"/>
      <c r="D83" s="51"/>
      <c r="E83" s="121" t="s">
        <v>5</v>
      </c>
      <c r="F83" s="121"/>
      <c r="G83" s="121"/>
      <c r="H83" s="4"/>
      <c r="I83" s="121" t="s">
        <v>12</v>
      </c>
      <c r="J83" s="121"/>
      <c r="K83" s="121"/>
      <c r="L83" s="4"/>
      <c r="M83" s="67"/>
    </row>
    <row r="84" spans="1:13" ht="45" x14ac:dyDescent="0.15">
      <c r="A84" s="66" t="s">
        <v>0</v>
      </c>
      <c r="B84" s="85" t="s">
        <v>1</v>
      </c>
      <c r="C84" s="85" t="s">
        <v>14</v>
      </c>
      <c r="D84" s="85" t="s">
        <v>2</v>
      </c>
      <c r="E84" s="85" t="s">
        <v>6</v>
      </c>
      <c r="F84" s="85" t="s">
        <v>7</v>
      </c>
      <c r="G84" s="85" t="s">
        <v>33</v>
      </c>
      <c r="H84" s="51" t="s">
        <v>8</v>
      </c>
      <c r="I84" s="85" t="s">
        <v>6</v>
      </c>
      <c r="J84" s="85" t="s">
        <v>7</v>
      </c>
      <c r="K84" s="85" t="s">
        <v>33</v>
      </c>
      <c r="L84" s="51" t="s">
        <v>8</v>
      </c>
      <c r="M84" s="83" t="s">
        <v>18</v>
      </c>
    </row>
    <row r="85" spans="1:13" x14ac:dyDescent="0.15">
      <c r="A85" s="6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67"/>
    </row>
    <row r="86" spans="1:13" x14ac:dyDescent="0.15">
      <c r="A86" s="65" t="s">
        <v>26</v>
      </c>
      <c r="B86" s="4" t="s">
        <v>25</v>
      </c>
      <c r="C86" s="4">
        <v>0</v>
      </c>
      <c r="D86" s="51" t="s">
        <v>13</v>
      </c>
      <c r="E86" s="8">
        <v>6785.1750000000002</v>
      </c>
      <c r="F86" s="8">
        <v>7986.8109999999997</v>
      </c>
      <c r="G86" s="4">
        <v>7086.518</v>
      </c>
      <c r="H86" s="8">
        <f>AVERAGE(E86:G86)</f>
        <v>7286.1680000000006</v>
      </c>
      <c r="I86" s="4">
        <f t="shared" ref="I86:K90" si="47">E86/E$86</f>
        <v>1</v>
      </c>
      <c r="J86" s="4">
        <f t="shared" si="47"/>
        <v>1</v>
      </c>
      <c r="K86" s="4">
        <f t="shared" si="47"/>
        <v>1</v>
      </c>
      <c r="L86" s="4">
        <f>AVERAGE(I86:K86)</f>
        <v>1</v>
      </c>
      <c r="M86" s="67">
        <f>STDEV(I86:K86)/1.73</f>
        <v>0</v>
      </c>
    </row>
    <row r="87" spans="1:13" x14ac:dyDescent="0.15">
      <c r="A87" s="65"/>
      <c r="B87" s="4"/>
      <c r="C87" s="4">
        <v>1</v>
      </c>
      <c r="D87" s="51"/>
      <c r="E87" s="8">
        <v>6893.9830000000002</v>
      </c>
      <c r="F87" s="8">
        <v>7142.3469999999998</v>
      </c>
      <c r="G87" s="4">
        <v>7295.64</v>
      </c>
      <c r="H87" s="8">
        <f t="shared" ref="H87:H90" si="48">AVERAGE(E87:G87)</f>
        <v>7110.6566666666668</v>
      </c>
      <c r="I87" s="10">
        <f t="shared" si="47"/>
        <v>1.0160361376088309</v>
      </c>
      <c r="J87" s="10">
        <f t="shared" si="47"/>
        <v>0.89426768706558846</v>
      </c>
      <c r="K87" s="10">
        <f t="shared" si="47"/>
        <v>1.0295098382590717</v>
      </c>
      <c r="L87" s="10">
        <f t="shared" ref="L87:L90" si="49">AVERAGE(I87:K87)</f>
        <v>0.97993788764449707</v>
      </c>
      <c r="M87" s="68">
        <f t="shared" ref="M87:M90" si="50">STDEV(I87:K87)/1.73</f>
        <v>4.3062313682343319E-2</v>
      </c>
    </row>
    <row r="88" spans="1:13" x14ac:dyDescent="0.15">
      <c r="A88" s="65"/>
      <c r="B88" s="4"/>
      <c r="C88" s="4">
        <v>2</v>
      </c>
      <c r="D88" s="51"/>
      <c r="E88" s="8">
        <v>6753.3469999999998</v>
      </c>
      <c r="F88" s="8">
        <v>6373.933</v>
      </c>
      <c r="G88" s="4">
        <v>5625.2250000000004</v>
      </c>
      <c r="H88" s="8">
        <f t="shared" si="48"/>
        <v>6250.8349999999991</v>
      </c>
      <c r="I88" s="10">
        <f t="shared" si="47"/>
        <v>0.99530918509839461</v>
      </c>
      <c r="J88" s="10">
        <f t="shared" si="47"/>
        <v>0.79805732225289927</v>
      </c>
      <c r="K88" s="10">
        <f t="shared" si="47"/>
        <v>0.793792522646524</v>
      </c>
      <c r="L88" s="10">
        <f t="shared" si="49"/>
        <v>0.86238634333260589</v>
      </c>
      <c r="M88" s="68">
        <f t="shared" si="50"/>
        <v>6.6551622236774813E-2</v>
      </c>
    </row>
    <row r="89" spans="1:13" x14ac:dyDescent="0.15">
      <c r="A89" s="65"/>
      <c r="B89" s="4"/>
      <c r="C89" s="4">
        <v>4</v>
      </c>
      <c r="D89" s="51"/>
      <c r="E89" s="8">
        <v>4108.2759999999998</v>
      </c>
      <c r="F89" s="8">
        <v>3658.4470000000001</v>
      </c>
      <c r="G89" s="4">
        <v>3898.9830000000002</v>
      </c>
      <c r="H89" s="8">
        <f t="shared" si="48"/>
        <v>3888.5686666666666</v>
      </c>
      <c r="I89" s="10">
        <f t="shared" si="47"/>
        <v>0.60547826695700546</v>
      </c>
      <c r="J89" s="10">
        <f t="shared" si="47"/>
        <v>0.45806104589178337</v>
      </c>
      <c r="K89" s="10">
        <f t="shared" si="47"/>
        <v>0.55019729012189067</v>
      </c>
      <c r="L89" s="10">
        <f t="shared" si="49"/>
        <v>0.53791220099022652</v>
      </c>
      <c r="M89" s="68">
        <f t="shared" si="50"/>
        <v>4.3047682317958968E-2</v>
      </c>
    </row>
    <row r="90" spans="1:13" x14ac:dyDescent="0.15">
      <c r="A90" s="65"/>
      <c r="B90" s="4"/>
      <c r="C90" s="4">
        <v>8</v>
      </c>
      <c r="D90" s="51"/>
      <c r="E90" s="8">
        <v>2963.326</v>
      </c>
      <c r="F90" s="8">
        <v>2899.0329999999999</v>
      </c>
      <c r="G90" s="4">
        <v>2786.9119999999998</v>
      </c>
      <c r="H90" s="8">
        <f t="shared" si="48"/>
        <v>2883.0903333333335</v>
      </c>
      <c r="I90" s="10">
        <f t="shared" si="47"/>
        <v>0.43673538265409512</v>
      </c>
      <c r="J90" s="10">
        <f t="shared" si="47"/>
        <v>0.3629775388449783</v>
      </c>
      <c r="K90" s="10">
        <f t="shared" si="47"/>
        <v>0.39326958599413703</v>
      </c>
      <c r="L90" s="10">
        <f t="shared" si="49"/>
        <v>0.3976608358310702</v>
      </c>
      <c r="M90" s="68">
        <f t="shared" si="50"/>
        <v>2.1430336194961559E-2</v>
      </c>
    </row>
    <row r="91" spans="1:13" x14ac:dyDescent="0.15">
      <c r="A91" s="65"/>
      <c r="B91" s="4"/>
      <c r="C91" s="4"/>
      <c r="D91" s="51"/>
      <c r="E91" s="4"/>
      <c r="F91" s="4"/>
      <c r="G91" s="4"/>
      <c r="H91" s="4"/>
      <c r="I91" s="4"/>
      <c r="J91" s="4"/>
      <c r="K91" s="4"/>
      <c r="L91" s="4"/>
      <c r="M91" s="67"/>
    </row>
    <row r="92" spans="1:13" x14ac:dyDescent="0.15">
      <c r="A92" s="65"/>
      <c r="B92" s="4"/>
      <c r="C92" s="4">
        <v>0</v>
      </c>
      <c r="D92" s="51" t="s">
        <v>15</v>
      </c>
      <c r="E92" s="8">
        <v>5131.8609999999999</v>
      </c>
      <c r="F92" s="8">
        <v>5675.4970000000003</v>
      </c>
      <c r="G92" s="4">
        <v>5304.6689999999999</v>
      </c>
      <c r="H92" s="8">
        <f>AVERAGE(E92:G92)</f>
        <v>5370.675666666667</v>
      </c>
      <c r="I92" s="4">
        <f t="shared" ref="I92:K96" si="51">E92/E$92</f>
        <v>1</v>
      </c>
      <c r="J92" s="4">
        <f t="shared" si="51"/>
        <v>1</v>
      </c>
      <c r="K92" s="4">
        <f t="shared" si="51"/>
        <v>1</v>
      </c>
      <c r="L92" s="10">
        <f>AVERAGE(I92:K92)</f>
        <v>1</v>
      </c>
      <c r="M92" s="67">
        <f>STDEV(I92:K92)/1.73</f>
        <v>0</v>
      </c>
    </row>
    <row r="93" spans="1:13" x14ac:dyDescent="0.15">
      <c r="A93" s="65"/>
      <c r="B93" s="4"/>
      <c r="C93" s="4">
        <v>1</v>
      </c>
      <c r="D93" s="51"/>
      <c r="E93" s="8">
        <v>5772.2550000000001</v>
      </c>
      <c r="F93" s="8">
        <v>5321.0330000000004</v>
      </c>
      <c r="G93" s="4">
        <v>4993.6689999999999</v>
      </c>
      <c r="H93" s="8">
        <f t="shared" ref="H93:H96" si="52">AVERAGE(E93:G93)</f>
        <v>5362.3190000000004</v>
      </c>
      <c r="I93" s="10">
        <f t="shared" si="51"/>
        <v>1.1247878693518785</v>
      </c>
      <c r="J93" s="10">
        <f t="shared" si="51"/>
        <v>0.93754485290010725</v>
      </c>
      <c r="K93" s="10">
        <f t="shared" si="51"/>
        <v>0.94137240231200103</v>
      </c>
      <c r="L93" s="10">
        <f t="shared" ref="L93:L96" si="53">AVERAGE(I93:K93)</f>
        <v>1.0012350415213289</v>
      </c>
      <c r="M93" s="68">
        <f t="shared" ref="M93:M96" si="54">STDEV(I93:K93)/1.73</f>
        <v>6.1859538094345183E-2</v>
      </c>
    </row>
    <row r="94" spans="1:13" x14ac:dyDescent="0.15">
      <c r="A94" s="65"/>
      <c r="B94" s="4"/>
      <c r="C94" s="4">
        <v>2</v>
      </c>
      <c r="D94" s="51"/>
      <c r="E94" s="8">
        <v>4108.0119999999997</v>
      </c>
      <c r="F94" s="8">
        <v>5276.79</v>
      </c>
      <c r="G94" s="4">
        <v>5300.0330000000004</v>
      </c>
      <c r="H94" s="8">
        <f t="shared" si="52"/>
        <v>4894.9449999999997</v>
      </c>
      <c r="I94" s="10">
        <f t="shared" si="51"/>
        <v>0.80049167348842842</v>
      </c>
      <c r="J94" s="10">
        <f t="shared" si="51"/>
        <v>0.92974941225411623</v>
      </c>
      <c r="K94" s="10">
        <f t="shared" si="51"/>
        <v>0.99912605291677958</v>
      </c>
      <c r="L94" s="10">
        <f t="shared" si="53"/>
        <v>0.90978904621977463</v>
      </c>
      <c r="M94" s="68">
        <f t="shared" si="54"/>
        <v>5.8271848982206463E-2</v>
      </c>
    </row>
    <row r="95" spans="1:13" x14ac:dyDescent="0.15">
      <c r="A95" s="65"/>
      <c r="B95" s="4"/>
      <c r="C95" s="4">
        <v>4</v>
      </c>
      <c r="D95" s="51"/>
      <c r="E95" s="8">
        <v>4013.6190000000001</v>
      </c>
      <c r="F95" s="8">
        <v>2550.2550000000001</v>
      </c>
      <c r="G95" s="4">
        <v>3089.2550000000001</v>
      </c>
      <c r="H95" s="8">
        <f t="shared" si="52"/>
        <v>3217.7096666666671</v>
      </c>
      <c r="I95" s="10">
        <f t="shared" si="51"/>
        <v>0.78209815113854408</v>
      </c>
      <c r="J95" s="10">
        <f t="shared" si="51"/>
        <v>0.44934478865903726</v>
      </c>
      <c r="K95" s="10">
        <f t="shared" si="51"/>
        <v>0.58236527104707192</v>
      </c>
      <c r="L95" s="10">
        <f t="shared" si="53"/>
        <v>0.60460273694821776</v>
      </c>
      <c r="M95" s="68">
        <f t="shared" si="54"/>
        <v>9.6813611547890546E-2</v>
      </c>
    </row>
    <row r="96" spans="1:13" x14ac:dyDescent="0.15">
      <c r="A96" s="65"/>
      <c r="B96" s="4"/>
      <c r="C96" s="4">
        <v>8</v>
      </c>
      <c r="D96" s="51"/>
      <c r="E96" s="8">
        <v>2973.8409999999999</v>
      </c>
      <c r="F96" s="8">
        <v>3214.8409999999999</v>
      </c>
      <c r="G96" s="4">
        <v>2780.0120000000002</v>
      </c>
      <c r="H96" s="8">
        <f t="shared" si="52"/>
        <v>2989.5646666666667</v>
      </c>
      <c r="I96" s="10">
        <f t="shared" si="51"/>
        <v>0.57948588241185794</v>
      </c>
      <c r="J96" s="10">
        <f t="shared" si="51"/>
        <v>0.56644219880655378</v>
      </c>
      <c r="K96" s="10">
        <f t="shared" si="51"/>
        <v>0.52406889100903375</v>
      </c>
      <c r="L96" s="10">
        <f t="shared" si="53"/>
        <v>0.55666565740914853</v>
      </c>
      <c r="M96" s="68">
        <f t="shared" si="54"/>
        <v>1.6747514321851641E-2</v>
      </c>
    </row>
    <row r="97" spans="1:13" x14ac:dyDescent="0.15">
      <c r="A97" s="65"/>
      <c r="B97" s="4"/>
      <c r="C97" s="4"/>
      <c r="D97" s="51"/>
      <c r="E97" s="4"/>
      <c r="F97" s="4"/>
      <c r="G97" s="4"/>
      <c r="H97" s="4"/>
      <c r="I97" s="4"/>
      <c r="J97" s="4"/>
      <c r="K97" s="4"/>
      <c r="L97" s="4"/>
      <c r="M97" s="67"/>
    </row>
    <row r="98" spans="1:13" x14ac:dyDescent="0.15">
      <c r="A98" s="65"/>
      <c r="B98" s="4"/>
      <c r="C98" s="4">
        <v>0</v>
      </c>
      <c r="D98" s="51" t="s">
        <v>16</v>
      </c>
      <c r="E98" s="12">
        <v>807.35500000000002</v>
      </c>
      <c r="F98" s="12">
        <v>1018.477</v>
      </c>
      <c r="G98" s="4">
        <v>960.94100000000003</v>
      </c>
      <c r="H98" s="8">
        <f t="shared" ref="H98:H102" si="55">AVERAGE(E98:G98)</f>
        <v>928.92433333333338</v>
      </c>
      <c r="I98" s="4">
        <f t="shared" ref="I98:K102" si="56">E98/E$98</f>
        <v>1</v>
      </c>
      <c r="J98" s="4">
        <f t="shared" si="56"/>
        <v>1</v>
      </c>
      <c r="K98" s="4">
        <f t="shared" si="56"/>
        <v>1</v>
      </c>
      <c r="L98" s="4">
        <f t="shared" ref="L98:L102" si="57">AVERAGE(I98:K98)</f>
        <v>1</v>
      </c>
      <c r="M98" s="67">
        <f>STDEV(I98:K98)/1.73</f>
        <v>0</v>
      </c>
    </row>
    <row r="99" spans="1:13" x14ac:dyDescent="0.15">
      <c r="A99" s="65"/>
      <c r="B99" s="4"/>
      <c r="C99" s="4">
        <v>1</v>
      </c>
      <c r="D99" s="51"/>
      <c r="E99" s="12">
        <v>784.99099999999999</v>
      </c>
      <c r="F99" s="12">
        <v>725.99099999999999</v>
      </c>
      <c r="G99" s="4">
        <v>821.40599999999995</v>
      </c>
      <c r="H99" s="8">
        <f t="shared" si="55"/>
        <v>777.46266666666668</v>
      </c>
      <c r="I99" s="10">
        <f t="shared" si="56"/>
        <v>0.97229966990976702</v>
      </c>
      <c r="J99" s="10">
        <f t="shared" si="56"/>
        <v>0.71282022078063623</v>
      </c>
      <c r="K99" s="10">
        <f t="shared" si="56"/>
        <v>0.85479337441112402</v>
      </c>
      <c r="L99" s="10">
        <f t="shared" si="57"/>
        <v>0.84663775503384242</v>
      </c>
      <c r="M99" s="68">
        <f t="shared" ref="M99:M102" si="58">STDEV(I99:K99)/1.73</f>
        <v>7.5105106890132528E-2</v>
      </c>
    </row>
    <row r="100" spans="1:13" x14ac:dyDescent="0.15">
      <c r="A100" s="65"/>
      <c r="B100" s="4"/>
      <c r="C100" s="4">
        <v>2</v>
      </c>
      <c r="D100" s="51"/>
      <c r="E100" s="12">
        <v>753.99099999999999</v>
      </c>
      <c r="F100" s="12">
        <v>649.99099999999999</v>
      </c>
      <c r="G100" s="4">
        <v>536.87</v>
      </c>
      <c r="H100" s="8">
        <f t="shared" si="55"/>
        <v>646.95066666666662</v>
      </c>
      <c r="I100" s="10">
        <f t="shared" si="56"/>
        <v>0.93390268221538231</v>
      </c>
      <c r="J100" s="10">
        <f t="shared" si="56"/>
        <v>0.63819899713002848</v>
      </c>
      <c r="K100" s="10">
        <f t="shared" si="56"/>
        <v>0.5586919488293246</v>
      </c>
      <c r="L100" s="10">
        <f t="shared" si="57"/>
        <v>0.7102645427249118</v>
      </c>
      <c r="M100" s="68">
        <f t="shared" si="58"/>
        <v>0.1142855929318881</v>
      </c>
    </row>
    <row r="101" spans="1:13" x14ac:dyDescent="0.15">
      <c r="A101" s="65"/>
      <c r="B101" s="4"/>
      <c r="C101" s="4">
        <v>4</v>
      </c>
      <c r="D101" s="51"/>
      <c r="E101" s="12">
        <v>405.04199999999997</v>
      </c>
      <c r="F101" s="12">
        <v>417.04199999999997</v>
      </c>
      <c r="G101" s="4">
        <v>378.04199999999997</v>
      </c>
      <c r="H101" s="8">
        <f t="shared" si="55"/>
        <v>400.04199999999997</v>
      </c>
      <c r="I101" s="10">
        <f t="shared" si="56"/>
        <v>0.50169008676480598</v>
      </c>
      <c r="J101" s="10">
        <f t="shared" si="56"/>
        <v>0.4094761099170624</v>
      </c>
      <c r="K101" s="10">
        <f t="shared" si="56"/>
        <v>0.39340812807446029</v>
      </c>
      <c r="L101" s="10">
        <f t="shared" si="57"/>
        <v>0.43485810825210952</v>
      </c>
      <c r="M101" s="68">
        <f t="shared" si="58"/>
        <v>3.377637247030963E-2</v>
      </c>
    </row>
    <row r="102" spans="1:13" x14ac:dyDescent="0.15">
      <c r="A102" s="65"/>
      <c r="B102" s="4"/>
      <c r="C102" s="4">
        <v>8</v>
      </c>
      <c r="D102" s="51"/>
      <c r="E102" s="12">
        <v>344.92</v>
      </c>
      <c r="F102" s="12">
        <v>420.92</v>
      </c>
      <c r="G102" s="4">
        <v>413.50599999999997</v>
      </c>
      <c r="H102" s="8">
        <f t="shared" si="55"/>
        <v>393.11533333333335</v>
      </c>
      <c r="I102" s="10">
        <f t="shared" si="56"/>
        <v>0.42722222566281254</v>
      </c>
      <c r="J102" s="10">
        <f t="shared" si="56"/>
        <v>0.41328375603965534</v>
      </c>
      <c r="K102" s="10">
        <f t="shared" si="56"/>
        <v>0.43031361967071857</v>
      </c>
      <c r="L102" s="10">
        <f t="shared" si="57"/>
        <v>0.42360653379106211</v>
      </c>
      <c r="M102" s="68">
        <f t="shared" si="58"/>
        <v>5.2441791430248739E-3</v>
      </c>
    </row>
    <row r="103" spans="1:13" x14ac:dyDescent="0.15">
      <c r="A103" s="65"/>
      <c r="B103" s="4"/>
      <c r="C103" s="4"/>
      <c r="D103" s="51"/>
      <c r="E103" s="4"/>
      <c r="F103" s="4"/>
      <c r="G103" s="4"/>
      <c r="H103" s="4"/>
      <c r="I103" s="4"/>
      <c r="J103" s="4"/>
      <c r="K103" s="4"/>
      <c r="L103" s="4"/>
      <c r="M103" s="67"/>
    </row>
    <row r="104" spans="1:13" x14ac:dyDescent="0.15">
      <c r="A104" s="65"/>
      <c r="B104" s="4"/>
      <c r="C104" s="4">
        <v>0</v>
      </c>
      <c r="D104" s="51" t="s">
        <v>17</v>
      </c>
      <c r="E104" s="8">
        <v>3544.5479999999998</v>
      </c>
      <c r="F104" s="8">
        <v>3311.4969999999998</v>
      </c>
      <c r="G104" s="4">
        <v>3034.3760000000002</v>
      </c>
      <c r="H104" s="8">
        <f t="shared" ref="H104:H108" si="59">AVERAGE(E104:G104)</f>
        <v>3296.8070000000002</v>
      </c>
      <c r="I104" s="4">
        <f t="shared" ref="I104:K108" si="60">E104/E$104</f>
        <v>1</v>
      </c>
      <c r="J104" s="4">
        <f t="shared" si="60"/>
        <v>1</v>
      </c>
      <c r="K104" s="4">
        <f t="shared" si="60"/>
        <v>1</v>
      </c>
      <c r="L104" s="4">
        <f t="shared" ref="L104:L108" si="61">AVERAGE(I104:K104)</f>
        <v>1</v>
      </c>
      <c r="M104" s="67">
        <f>STDEV(I104:K104)/1.73</f>
        <v>0</v>
      </c>
    </row>
    <row r="105" spans="1:13" x14ac:dyDescent="0.15">
      <c r="A105" s="65"/>
      <c r="B105" s="4"/>
      <c r="C105" s="4">
        <v>1</v>
      </c>
      <c r="D105" s="4"/>
      <c r="E105" s="8">
        <v>3655.9119999999998</v>
      </c>
      <c r="F105" s="8">
        <v>3233.3760000000002</v>
      </c>
      <c r="G105" s="4">
        <v>3675.9119999999998</v>
      </c>
      <c r="H105" s="8">
        <f t="shared" si="59"/>
        <v>3521.7333333333336</v>
      </c>
      <c r="I105" s="10">
        <f t="shared" si="60"/>
        <v>1.0314183924156197</v>
      </c>
      <c r="J105" s="10">
        <f t="shared" si="60"/>
        <v>0.97640915875810863</v>
      </c>
      <c r="K105" s="10">
        <f t="shared" si="60"/>
        <v>1.2114227109626492</v>
      </c>
      <c r="L105" s="10">
        <f t="shared" si="61"/>
        <v>1.0730834207121258</v>
      </c>
      <c r="M105" s="68">
        <f t="shared" ref="M105:M108" si="62">STDEV(I105:K105)/1.73</f>
        <v>7.1053191612652222E-2</v>
      </c>
    </row>
    <row r="106" spans="1:13" x14ac:dyDescent="0.15">
      <c r="A106" s="65"/>
      <c r="B106" s="4"/>
      <c r="C106" s="4">
        <v>2</v>
      </c>
      <c r="D106" s="4"/>
      <c r="E106" s="8">
        <v>3457.0329999999999</v>
      </c>
      <c r="F106" s="8">
        <v>3185.4969999999998</v>
      </c>
      <c r="G106" s="4">
        <v>2925.0329999999999</v>
      </c>
      <c r="H106" s="8">
        <f t="shared" si="59"/>
        <v>3189.1876666666667</v>
      </c>
      <c r="I106" s="10">
        <f t="shared" si="60"/>
        <v>0.97530996900027878</v>
      </c>
      <c r="J106" s="10">
        <f t="shared" si="60"/>
        <v>0.96195074312312523</v>
      </c>
      <c r="K106" s="10">
        <f t="shared" si="60"/>
        <v>0.96396524359538827</v>
      </c>
      <c r="L106" s="10">
        <f t="shared" si="61"/>
        <v>0.96707531857293072</v>
      </c>
      <c r="M106" s="68">
        <f t="shared" si="62"/>
        <v>4.1631201410218402E-3</v>
      </c>
    </row>
    <row r="107" spans="1:13" x14ac:dyDescent="0.15">
      <c r="A107" s="65"/>
      <c r="B107" s="4"/>
      <c r="C107" s="4">
        <v>4</v>
      </c>
      <c r="D107" s="4"/>
      <c r="E107" s="8">
        <v>2331.2049999999999</v>
      </c>
      <c r="F107" s="8">
        <v>1979.376</v>
      </c>
      <c r="G107" s="4">
        <v>2121.79</v>
      </c>
      <c r="H107" s="8">
        <f t="shared" si="59"/>
        <v>2144.1236666666668</v>
      </c>
      <c r="I107" s="10">
        <f t="shared" si="60"/>
        <v>0.65768752461526836</v>
      </c>
      <c r="J107" s="10">
        <f t="shared" si="60"/>
        <v>0.59772845936445063</v>
      </c>
      <c r="K107" s="10">
        <f t="shared" si="60"/>
        <v>0.69925085091630035</v>
      </c>
      <c r="L107" s="10">
        <f t="shared" si="61"/>
        <v>0.65155561163200648</v>
      </c>
      <c r="M107" s="68">
        <f t="shared" si="62"/>
        <v>2.9501857667095822E-2</v>
      </c>
    </row>
    <row r="108" spans="1:13" ht="15" thickBot="1" x14ac:dyDescent="0.2">
      <c r="A108" s="90"/>
      <c r="B108" s="91"/>
      <c r="C108" s="91">
        <v>8</v>
      </c>
      <c r="D108" s="91"/>
      <c r="E108" s="92">
        <v>1825.962</v>
      </c>
      <c r="F108" s="92">
        <v>1509.0119999999999</v>
      </c>
      <c r="G108" s="91">
        <v>1801.0119999999999</v>
      </c>
      <c r="H108" s="92">
        <f t="shared" si="59"/>
        <v>1711.9953333333333</v>
      </c>
      <c r="I108" s="93">
        <f t="shared" si="60"/>
        <v>0.51514664211064431</v>
      </c>
      <c r="J108" s="93">
        <f t="shared" si="60"/>
        <v>0.45568877157370219</v>
      </c>
      <c r="K108" s="93">
        <f t="shared" si="60"/>
        <v>0.59353619986448614</v>
      </c>
      <c r="L108" s="93">
        <f t="shared" si="61"/>
        <v>0.52145720451627753</v>
      </c>
      <c r="M108" s="94">
        <f t="shared" si="62"/>
        <v>3.9965343710759674E-2</v>
      </c>
    </row>
    <row r="109" spans="1:13" x14ac:dyDescent="0.15">
      <c r="A109" s="64"/>
      <c r="B109" s="14"/>
      <c r="C109" s="14"/>
      <c r="D109" s="14"/>
      <c r="E109" s="15"/>
      <c r="F109" s="15"/>
      <c r="G109" s="14"/>
      <c r="H109" s="15"/>
      <c r="I109" s="16"/>
      <c r="J109" s="16"/>
      <c r="K109" s="16"/>
      <c r="L109" s="16"/>
      <c r="M109" s="16"/>
    </row>
    <row r="110" spans="1:13" x14ac:dyDescent="0.15">
      <c r="A110" s="64"/>
      <c r="B110" s="14"/>
      <c r="C110" s="14"/>
      <c r="D110" s="14"/>
      <c r="E110" s="15"/>
      <c r="F110" s="15"/>
      <c r="G110" s="14"/>
      <c r="H110" s="15"/>
      <c r="I110" s="16"/>
      <c r="J110" s="16"/>
      <c r="K110" s="16"/>
      <c r="L110" s="16"/>
      <c r="M110" s="16"/>
    </row>
    <row r="111" spans="1:13" x14ac:dyDescent="0.15">
      <c r="A111" s="64"/>
      <c r="B111" s="14"/>
      <c r="C111" s="14"/>
      <c r="D111" s="14"/>
      <c r="E111" s="15"/>
      <c r="F111" s="15"/>
      <c r="G111" s="14"/>
      <c r="H111" s="15"/>
      <c r="I111" s="16"/>
      <c r="J111" s="16"/>
      <c r="K111" s="16"/>
      <c r="L111" s="16"/>
      <c r="M111" s="16"/>
    </row>
    <row r="113" spans="1:19" ht="15" customHeight="1" x14ac:dyDescent="0.15"/>
    <row r="114" spans="1:19" ht="18" thickBot="1" x14ac:dyDescent="0.25">
      <c r="A114" s="134" t="s">
        <v>49</v>
      </c>
      <c r="B114" s="134"/>
      <c r="C114" s="134"/>
      <c r="D114" s="134"/>
      <c r="E114" s="134"/>
      <c r="F114" s="134"/>
      <c r="G114" s="134"/>
    </row>
    <row r="115" spans="1:19" ht="45" x14ac:dyDescent="0.15">
      <c r="A115" s="95"/>
      <c r="B115" s="96"/>
      <c r="C115" s="96"/>
      <c r="D115" s="96"/>
      <c r="E115" s="96"/>
      <c r="F115" s="96"/>
      <c r="G115" s="96"/>
      <c r="H115" s="96"/>
      <c r="I115" s="96"/>
      <c r="J115" s="131" t="s">
        <v>38</v>
      </c>
      <c r="K115" s="131"/>
      <c r="L115" s="131"/>
      <c r="M115" s="97" t="s">
        <v>39</v>
      </c>
      <c r="N115" s="97" t="s">
        <v>40</v>
      </c>
      <c r="O115" s="131" t="s">
        <v>41</v>
      </c>
      <c r="P115" s="131"/>
      <c r="Q115" s="131"/>
      <c r="R115" s="98" t="s">
        <v>42</v>
      </c>
      <c r="S115" s="99" t="s">
        <v>40</v>
      </c>
    </row>
    <row r="116" spans="1:19" ht="30" x14ac:dyDescent="0.15">
      <c r="A116" s="100" t="s">
        <v>0</v>
      </c>
      <c r="B116" s="101" t="s">
        <v>1</v>
      </c>
      <c r="C116" s="102" t="s">
        <v>43</v>
      </c>
      <c r="D116" s="132" t="s">
        <v>6</v>
      </c>
      <c r="E116" s="132"/>
      <c r="F116" s="132" t="s">
        <v>7</v>
      </c>
      <c r="G116" s="132"/>
      <c r="H116" s="132" t="s">
        <v>33</v>
      </c>
      <c r="I116" s="132"/>
      <c r="J116" s="36"/>
      <c r="K116" s="36"/>
      <c r="L116" s="36"/>
      <c r="M116" s="36"/>
      <c r="N116" s="36"/>
      <c r="O116" s="36"/>
      <c r="P116" s="36"/>
      <c r="Q116" s="36"/>
      <c r="R116" s="103"/>
      <c r="S116" s="39"/>
    </row>
    <row r="117" spans="1:19" x14ac:dyDescent="0.15">
      <c r="A117" s="38"/>
      <c r="B117" s="36"/>
      <c r="C117" s="36"/>
      <c r="D117" s="102" t="s">
        <v>44</v>
      </c>
      <c r="E117" s="102" t="s">
        <v>45</v>
      </c>
      <c r="F117" s="102" t="s">
        <v>44</v>
      </c>
      <c r="G117" s="102" t="s">
        <v>45</v>
      </c>
      <c r="H117" s="102" t="s">
        <v>44</v>
      </c>
      <c r="I117" s="102" t="s">
        <v>45</v>
      </c>
      <c r="J117" s="102" t="s">
        <v>6</v>
      </c>
      <c r="K117" s="102" t="s">
        <v>46</v>
      </c>
      <c r="L117" s="102" t="s">
        <v>47</v>
      </c>
      <c r="M117" s="36"/>
      <c r="N117" s="36"/>
      <c r="O117" s="102" t="s">
        <v>6</v>
      </c>
      <c r="P117" s="102" t="s">
        <v>46</v>
      </c>
      <c r="Q117" s="102" t="s">
        <v>47</v>
      </c>
      <c r="R117" s="103"/>
      <c r="S117" s="39"/>
    </row>
    <row r="118" spans="1:19" ht="15" x14ac:dyDescent="0.2">
      <c r="A118" s="38" t="s">
        <v>3</v>
      </c>
      <c r="B118" s="36" t="s">
        <v>4</v>
      </c>
      <c r="C118" s="36">
        <v>0</v>
      </c>
      <c r="D118" s="104">
        <v>22183.200000000001</v>
      </c>
      <c r="E118" s="104">
        <v>10530.359</v>
      </c>
      <c r="F118" s="104">
        <v>21578.956999999999</v>
      </c>
      <c r="G118" s="104">
        <v>11032.550999999999</v>
      </c>
      <c r="H118" s="104">
        <v>22461.392</v>
      </c>
      <c r="I118" s="104">
        <v>11234.066000000001</v>
      </c>
      <c r="J118" s="37">
        <f>E118/D118</f>
        <v>0.47469972772187963</v>
      </c>
      <c r="K118" s="37">
        <f>G118/F118</f>
        <v>0.51126433033811602</v>
      </c>
      <c r="L118" s="37">
        <f>I118/H118</f>
        <v>0.50015003522488721</v>
      </c>
      <c r="M118" s="9">
        <f>AVERAGE(J118:L118)</f>
        <v>0.49537136442829427</v>
      </c>
      <c r="N118" s="37">
        <f>STDEV(J118:L118)/1.73</f>
        <v>1.0835172030988707E-2</v>
      </c>
      <c r="O118" s="36">
        <f>J118/J$118</f>
        <v>1</v>
      </c>
      <c r="P118" s="36">
        <f t="shared" ref="P118:Q122" si="63">K118/K$118</f>
        <v>1</v>
      </c>
      <c r="Q118" s="36">
        <f t="shared" si="63"/>
        <v>1</v>
      </c>
      <c r="R118" s="105">
        <f>AVERAGE(O118:Q118)</f>
        <v>1</v>
      </c>
      <c r="S118" s="106">
        <f>STDEV(O118:Q118)/1.73</f>
        <v>0</v>
      </c>
    </row>
    <row r="119" spans="1:19" ht="15" x14ac:dyDescent="0.2">
      <c r="A119" s="38"/>
      <c r="B119" s="36"/>
      <c r="C119" s="36">
        <v>1</v>
      </c>
      <c r="D119" s="104">
        <v>22386.512999999999</v>
      </c>
      <c r="E119" s="104">
        <v>11553.308999999999</v>
      </c>
      <c r="F119" s="104">
        <v>20237.048999999999</v>
      </c>
      <c r="G119" s="104">
        <v>10131.772999999999</v>
      </c>
      <c r="H119" s="104">
        <v>18880.634999999998</v>
      </c>
      <c r="I119" s="104">
        <v>9398.1370000000006</v>
      </c>
      <c r="J119" s="37">
        <f t="shared" ref="J119:J122" si="64">E119/D119</f>
        <v>0.51608345614165096</v>
      </c>
      <c r="K119" s="37">
        <f t="shared" ref="K119:K122" si="65">G119/F119</f>
        <v>0.50065466560860727</v>
      </c>
      <c r="L119" s="37">
        <f t="shared" ref="L119:L122" si="66">I119/H119</f>
        <v>0.4977659384867088</v>
      </c>
      <c r="M119" s="9">
        <f t="shared" ref="M119:M122" si="67">AVERAGE(J119:L119)</f>
        <v>0.50483468674565568</v>
      </c>
      <c r="N119" s="37">
        <f t="shared" ref="N119:N122" si="68">STDEV(J119:L119)/1.73</f>
        <v>5.6926085676888361E-3</v>
      </c>
      <c r="O119" s="37">
        <f>J119/J$118</f>
        <v>1.08717874901335</v>
      </c>
      <c r="P119" s="37">
        <f t="shared" si="63"/>
        <v>0.97924818122458845</v>
      </c>
      <c r="Q119" s="37">
        <f t="shared" si="63"/>
        <v>0.99523323688839405</v>
      </c>
      <c r="R119" s="108">
        <f t="shared" ref="R119:R122" si="69">AVERAGE(O119:Q119)</f>
        <v>1.0205533890421108</v>
      </c>
      <c r="S119" s="106">
        <f t="shared" ref="S119:S122" si="70">STDEV(O119:Q119)/1.73</f>
        <v>3.3670629113007805E-2</v>
      </c>
    </row>
    <row r="120" spans="1:19" ht="15" x14ac:dyDescent="0.2">
      <c r="A120" s="38"/>
      <c r="B120" s="36"/>
      <c r="C120" s="36">
        <v>2</v>
      </c>
      <c r="D120" s="104">
        <v>22160.705999999998</v>
      </c>
      <c r="E120" s="104">
        <v>10785.258</v>
      </c>
      <c r="F120" s="104">
        <v>20253.271000000001</v>
      </c>
      <c r="G120" s="104">
        <v>9273.7729999999992</v>
      </c>
      <c r="H120" s="104">
        <v>22020.614000000001</v>
      </c>
      <c r="I120" s="104">
        <v>9559.8439999999991</v>
      </c>
      <c r="J120" s="37">
        <f t="shared" si="64"/>
        <v>0.48668386286971183</v>
      </c>
      <c r="K120" s="37">
        <f t="shared" si="65"/>
        <v>0.45789013537615719</v>
      </c>
      <c r="L120" s="37">
        <f t="shared" si="66"/>
        <v>0.43413158234370752</v>
      </c>
      <c r="M120" s="9">
        <f t="shared" si="67"/>
        <v>0.45956852686319216</v>
      </c>
      <c r="N120" s="37">
        <f t="shared" si="68"/>
        <v>1.521174124174237E-2</v>
      </c>
      <c r="O120" s="37">
        <f t="shared" ref="O120:O122" si="71">J120/J$118</f>
        <v>1.0252457173408229</v>
      </c>
      <c r="P120" s="37">
        <f t="shared" si="63"/>
        <v>0.8956035228848046</v>
      </c>
      <c r="Q120" s="37">
        <f t="shared" si="63"/>
        <v>0.86800270272600266</v>
      </c>
      <c r="R120" s="108">
        <f t="shared" si="69"/>
        <v>0.92961731431720995</v>
      </c>
      <c r="S120" s="106">
        <f t="shared" si="70"/>
        <v>4.853097716159846E-2</v>
      </c>
    </row>
    <row r="121" spans="1:19" ht="15" x14ac:dyDescent="0.2">
      <c r="A121" s="38"/>
      <c r="B121" s="36"/>
      <c r="C121" s="36">
        <v>4</v>
      </c>
      <c r="D121" s="104">
        <v>22092.25</v>
      </c>
      <c r="E121" s="104">
        <v>9589.5509999999995</v>
      </c>
      <c r="F121" s="104">
        <v>17524.128000000001</v>
      </c>
      <c r="G121" s="104">
        <v>8362.7729999999992</v>
      </c>
      <c r="H121" s="104">
        <v>15519.744000000001</v>
      </c>
      <c r="I121" s="104">
        <v>7964.4589999999998</v>
      </c>
      <c r="J121" s="37">
        <f t="shared" si="64"/>
        <v>0.43406855345200235</v>
      </c>
      <c r="K121" s="37">
        <f t="shared" si="65"/>
        <v>0.47721478637909964</v>
      </c>
      <c r="L121" s="37">
        <f t="shared" si="66"/>
        <v>0.51318236950300211</v>
      </c>
      <c r="M121" s="9">
        <f t="shared" si="67"/>
        <v>0.47482190311136802</v>
      </c>
      <c r="N121" s="37">
        <f t="shared" si="68"/>
        <v>2.2896619853978714E-2</v>
      </c>
      <c r="O121" s="37">
        <f t="shared" si="71"/>
        <v>0.91440657768044364</v>
      </c>
      <c r="P121" s="37">
        <f t="shared" si="63"/>
        <v>0.93340129178091047</v>
      </c>
      <c r="Q121" s="37">
        <f t="shared" si="63"/>
        <v>1.0260568496656308</v>
      </c>
      <c r="R121" s="108">
        <f t="shared" si="69"/>
        <v>0.95795490637566161</v>
      </c>
      <c r="S121" s="106">
        <f t="shared" si="70"/>
        <v>3.4530525320903671E-2</v>
      </c>
    </row>
    <row r="122" spans="1:19" ht="15" x14ac:dyDescent="0.2">
      <c r="A122" s="38"/>
      <c r="B122" s="36"/>
      <c r="C122" s="36">
        <v>8</v>
      </c>
      <c r="D122" s="104">
        <v>28331.22</v>
      </c>
      <c r="E122" s="104">
        <v>11394.966</v>
      </c>
      <c r="F122" s="104">
        <v>27564.827000000001</v>
      </c>
      <c r="G122" s="104">
        <v>12084.108</v>
      </c>
      <c r="H122" s="104">
        <v>24045.505000000001</v>
      </c>
      <c r="I122" s="104">
        <v>10390.764999999999</v>
      </c>
      <c r="J122" s="37">
        <f t="shared" si="64"/>
        <v>0.40220527036957815</v>
      </c>
      <c r="K122" s="37">
        <f t="shared" si="65"/>
        <v>0.43838867553930233</v>
      </c>
      <c r="L122" s="37">
        <f t="shared" si="66"/>
        <v>0.4321292066854075</v>
      </c>
      <c r="M122" s="9">
        <f t="shared" si="67"/>
        <v>0.42424105086476266</v>
      </c>
      <c r="N122" s="37">
        <f t="shared" si="68"/>
        <v>1.1178314311711322E-2</v>
      </c>
      <c r="O122" s="37">
        <f t="shared" si="71"/>
        <v>0.84728354975005371</v>
      </c>
      <c r="P122" s="37">
        <f t="shared" si="63"/>
        <v>0.85745992733226939</v>
      </c>
      <c r="Q122" s="37">
        <f t="shared" si="63"/>
        <v>0.86399915275644268</v>
      </c>
      <c r="R122" s="108">
        <f t="shared" si="69"/>
        <v>0.85624754327958863</v>
      </c>
      <c r="S122" s="106">
        <f t="shared" si="70"/>
        <v>4.8690717146313012E-3</v>
      </c>
    </row>
    <row r="123" spans="1:19" x14ac:dyDescent="0.15">
      <c r="A123" s="38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"/>
      <c r="N123" s="36"/>
      <c r="O123" s="36"/>
      <c r="P123" s="36"/>
      <c r="Q123" s="36"/>
      <c r="R123" s="103"/>
      <c r="S123" s="39"/>
    </row>
    <row r="124" spans="1:19" x14ac:dyDescent="0.15">
      <c r="A124" s="38" t="s">
        <v>48</v>
      </c>
      <c r="B124" s="36" t="s">
        <v>21</v>
      </c>
      <c r="C124" s="36">
        <v>0</v>
      </c>
      <c r="D124" s="107">
        <v>3781.5889999999999</v>
      </c>
      <c r="E124" s="107">
        <v>4389.4679999999998</v>
      </c>
      <c r="F124" s="107">
        <v>5034.3969999999999</v>
      </c>
      <c r="G124" s="107">
        <v>6713.1750000000002</v>
      </c>
      <c r="H124" s="107">
        <v>5935.74</v>
      </c>
      <c r="I124" s="107">
        <v>7985.7610000000004</v>
      </c>
      <c r="J124" s="37">
        <f>E124/D124</f>
        <v>1.1607469769982937</v>
      </c>
      <c r="K124" s="37">
        <f>G124/F124</f>
        <v>1.3334615843764408</v>
      </c>
      <c r="L124" s="37">
        <f>I124/H124</f>
        <v>1.3453690693999401</v>
      </c>
      <c r="M124" s="9">
        <f>AVERAGE(J124:L124)</f>
        <v>1.2798592102582249</v>
      </c>
      <c r="N124" s="37">
        <f>STDEV(J124:L124)/1.73</f>
        <v>5.972594962643888E-2</v>
      </c>
      <c r="O124" s="36">
        <f>J124/J$124</f>
        <v>1</v>
      </c>
      <c r="P124" s="36">
        <f t="shared" ref="P124:Q128" si="72">K124/K$124</f>
        <v>1</v>
      </c>
      <c r="Q124" s="36">
        <f t="shared" si="72"/>
        <v>1</v>
      </c>
      <c r="R124" s="105">
        <f>AVERAGE(O124:Q124)</f>
        <v>1</v>
      </c>
      <c r="S124" s="106">
        <f>STDEV(O124:Q124)/1.73</f>
        <v>0</v>
      </c>
    </row>
    <row r="125" spans="1:19" x14ac:dyDescent="0.15">
      <c r="A125" s="38"/>
      <c r="B125" s="36"/>
      <c r="C125" s="36">
        <v>1</v>
      </c>
      <c r="D125" s="107">
        <v>5770.7110000000002</v>
      </c>
      <c r="E125" s="107">
        <v>8887.1749999999993</v>
      </c>
      <c r="F125" s="107">
        <v>5018.9830000000002</v>
      </c>
      <c r="G125" s="107">
        <v>8447.7610000000004</v>
      </c>
      <c r="H125" s="107">
        <v>4124.3969999999999</v>
      </c>
      <c r="I125" s="107">
        <v>7313.7110000000002</v>
      </c>
      <c r="J125" s="37">
        <f t="shared" ref="J125:J128" si="73">E125/D125</f>
        <v>1.5400485312815004</v>
      </c>
      <c r="K125" s="37">
        <f t="shared" ref="K125:K128" si="74">G125/F125</f>
        <v>1.6831619075019779</v>
      </c>
      <c r="L125" s="37">
        <f t="shared" ref="L125:L128" si="75">I125/H125</f>
        <v>1.7732800697895961</v>
      </c>
      <c r="M125" s="9">
        <f t="shared" ref="M125:M128" si="76">AVERAGE(J125:L125)</f>
        <v>1.665496836191025</v>
      </c>
      <c r="N125" s="37">
        <f t="shared" ref="N125:N128" si="77">STDEV(J125:L125)/1.73</f>
        <v>6.7985525719698958E-2</v>
      </c>
      <c r="O125" s="37">
        <f>J125/J$124</f>
        <v>1.3267736740216076</v>
      </c>
      <c r="P125" s="37">
        <f t="shared" si="72"/>
        <v>1.2622500169654798</v>
      </c>
      <c r="Q125" s="37">
        <f t="shared" si="72"/>
        <v>1.3180621660794627</v>
      </c>
      <c r="R125" s="108">
        <f t="shared" ref="R125:R128" si="78">AVERAGE(O125:Q125)</f>
        <v>1.3023619523555166</v>
      </c>
      <c r="S125" s="106">
        <f t="shared" ref="S125:S128" si="79">STDEV(O125:Q125)/1.73</f>
        <v>2.0236977818117861E-2</v>
      </c>
    </row>
    <row r="126" spans="1:19" x14ac:dyDescent="0.15">
      <c r="A126" s="38"/>
      <c r="B126" s="36"/>
      <c r="C126" s="36">
        <v>2</v>
      </c>
      <c r="D126" s="107">
        <v>2032.3969999999999</v>
      </c>
      <c r="E126" s="107">
        <v>6382.2960000000003</v>
      </c>
      <c r="F126" s="107">
        <v>1430.962</v>
      </c>
      <c r="G126" s="107">
        <v>4819.8819999999996</v>
      </c>
      <c r="H126" s="107">
        <v>1447.4259999999999</v>
      </c>
      <c r="I126" s="107">
        <v>4898.3680000000004</v>
      </c>
      <c r="J126" s="37">
        <f t="shared" si="73"/>
        <v>3.1402801716396946</v>
      </c>
      <c r="K126" s="37">
        <f t="shared" si="74"/>
        <v>3.3682809187106293</v>
      </c>
      <c r="L126" s="37">
        <f t="shared" si="75"/>
        <v>3.3841923524933231</v>
      </c>
      <c r="M126" s="9">
        <f t="shared" si="76"/>
        <v>3.2975844809478825</v>
      </c>
      <c r="N126" s="37">
        <f t="shared" si="77"/>
        <v>7.8879557590777472E-2</v>
      </c>
      <c r="O126" s="37">
        <f t="shared" ref="O126:O128" si="80">J126/J$124</f>
        <v>2.7053959509422967</v>
      </c>
      <c r="P126" s="37">
        <f t="shared" si="72"/>
        <v>2.5259677205367108</v>
      </c>
      <c r="Q126" s="37">
        <f t="shared" si="72"/>
        <v>2.5154379043385742</v>
      </c>
      <c r="R126" s="108">
        <f t="shared" si="78"/>
        <v>2.5822671919391937</v>
      </c>
      <c r="S126" s="106">
        <f t="shared" si="79"/>
        <v>6.1712444858019445E-2</v>
      </c>
    </row>
    <row r="127" spans="1:19" x14ac:dyDescent="0.15">
      <c r="A127" s="38"/>
      <c r="B127" s="36"/>
      <c r="C127" s="36">
        <v>4</v>
      </c>
      <c r="D127" s="107">
        <v>2256.4470000000001</v>
      </c>
      <c r="E127" s="107">
        <v>5180.0330000000004</v>
      </c>
      <c r="F127" s="107">
        <v>2153.154</v>
      </c>
      <c r="G127" s="107">
        <v>4984.8819999999996</v>
      </c>
      <c r="H127" s="107">
        <v>1846.8409999999999</v>
      </c>
      <c r="I127" s="107">
        <v>5656.2250000000004</v>
      </c>
      <c r="J127" s="37">
        <f t="shared" si="73"/>
        <v>2.2956590604609812</v>
      </c>
      <c r="K127" s="37">
        <f t="shared" si="74"/>
        <v>2.3151534911111789</v>
      </c>
      <c r="L127" s="37">
        <f t="shared" si="75"/>
        <v>3.0626485983362945</v>
      </c>
      <c r="M127" s="9">
        <f t="shared" si="76"/>
        <v>2.5578203833028179</v>
      </c>
      <c r="N127" s="37">
        <f t="shared" si="77"/>
        <v>0.25277612835708069</v>
      </c>
      <c r="O127" s="37">
        <f t="shared" si="80"/>
        <v>1.9777428724368376</v>
      </c>
      <c r="P127" s="37">
        <f t="shared" si="72"/>
        <v>1.7361981164187803</v>
      </c>
      <c r="Q127" s="37">
        <f t="shared" si="72"/>
        <v>2.2764374980779762</v>
      </c>
      <c r="R127" s="108">
        <f t="shared" si="78"/>
        <v>1.9967928289778645</v>
      </c>
      <c r="S127" s="106">
        <f t="shared" si="79"/>
        <v>0.15642949565808995</v>
      </c>
    </row>
    <row r="128" spans="1:19" x14ac:dyDescent="0.15">
      <c r="A128" s="38"/>
      <c r="B128" s="36"/>
      <c r="C128" s="36">
        <v>8</v>
      </c>
      <c r="D128" s="107">
        <v>4306.9120000000003</v>
      </c>
      <c r="E128" s="107">
        <v>9032.3880000000008</v>
      </c>
      <c r="F128" s="107">
        <v>4693.4470000000001</v>
      </c>
      <c r="G128" s="107">
        <v>10612.874</v>
      </c>
      <c r="H128" s="107">
        <v>3859.4470000000001</v>
      </c>
      <c r="I128" s="107">
        <v>7526.2669999999998</v>
      </c>
      <c r="J128" s="37">
        <f t="shared" si="73"/>
        <v>2.0971842470893298</v>
      </c>
      <c r="K128" s="37">
        <f t="shared" si="74"/>
        <v>2.2612110033414674</v>
      </c>
      <c r="L128" s="37">
        <f t="shared" si="75"/>
        <v>1.95008948173145</v>
      </c>
      <c r="M128" s="9">
        <f t="shared" si="76"/>
        <v>2.1028282440540824</v>
      </c>
      <c r="N128" s="37">
        <f t="shared" si="77"/>
        <v>8.9963891257959117E-2</v>
      </c>
      <c r="O128" s="37">
        <f t="shared" si="80"/>
        <v>1.8067540029375522</v>
      </c>
      <c r="P128" s="37">
        <f t="shared" si="72"/>
        <v>1.6957451416936506</v>
      </c>
      <c r="Q128" s="37">
        <f t="shared" si="72"/>
        <v>1.4494829159415912</v>
      </c>
      <c r="R128" s="108">
        <f t="shared" si="78"/>
        <v>1.6506606868575979</v>
      </c>
      <c r="S128" s="106">
        <f t="shared" si="79"/>
        <v>0.10569520793027286</v>
      </c>
    </row>
    <row r="129" spans="1:19" x14ac:dyDescent="0.15">
      <c r="A129" s="38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"/>
      <c r="N129" s="36"/>
      <c r="O129" s="36"/>
      <c r="P129" s="36"/>
      <c r="Q129" s="36"/>
      <c r="R129" s="103"/>
      <c r="S129" s="39"/>
    </row>
    <row r="130" spans="1:19" x14ac:dyDescent="0.15">
      <c r="A130" s="38" t="s">
        <v>24</v>
      </c>
      <c r="B130" s="36" t="s">
        <v>23</v>
      </c>
      <c r="C130" s="36">
        <v>0</v>
      </c>
      <c r="D130" s="107">
        <v>23389.048999999999</v>
      </c>
      <c r="E130" s="107">
        <v>11197.966</v>
      </c>
      <c r="F130" s="107">
        <v>26824.877</v>
      </c>
      <c r="G130" s="107">
        <v>12971.894</v>
      </c>
      <c r="H130" s="107">
        <v>21961.785</v>
      </c>
      <c r="I130" s="107">
        <v>11468.701999999999</v>
      </c>
      <c r="J130" s="37">
        <f>E130/D130</f>
        <v>0.4787696156436288</v>
      </c>
      <c r="K130" s="37">
        <f>G130/F130</f>
        <v>0.48357701696078609</v>
      </c>
      <c r="L130" s="37">
        <f>I130/H130</f>
        <v>0.52221174189620745</v>
      </c>
      <c r="M130" s="9">
        <f>AVERAGE(J130:L130)</f>
        <v>0.49485279150020745</v>
      </c>
      <c r="N130" s="37">
        <f>STDEV(J130:L130)/1.73</f>
        <v>1.3765989120231513E-2</v>
      </c>
      <c r="O130" s="36">
        <f>J130/J$130</f>
        <v>1</v>
      </c>
      <c r="P130" s="36">
        <f t="shared" ref="P130:Q134" si="81">K130/K$130</f>
        <v>1</v>
      </c>
      <c r="Q130" s="36">
        <f t="shared" si="81"/>
        <v>1</v>
      </c>
      <c r="R130" s="105">
        <f>AVERAGE(O130:Q130)</f>
        <v>1</v>
      </c>
      <c r="S130" s="106">
        <f>STDEV(O130:Q130)/1.73</f>
        <v>0</v>
      </c>
    </row>
    <row r="131" spans="1:19" x14ac:dyDescent="0.15">
      <c r="A131" s="38"/>
      <c r="B131" s="36"/>
      <c r="C131" s="36">
        <v>1</v>
      </c>
      <c r="D131" s="107">
        <v>25759.321</v>
      </c>
      <c r="E131" s="107">
        <v>12846.823</v>
      </c>
      <c r="F131" s="107">
        <v>25312.664000000001</v>
      </c>
      <c r="G131" s="107">
        <v>13908.550999999999</v>
      </c>
      <c r="H131" s="107">
        <v>28094.512999999999</v>
      </c>
      <c r="I131" s="107">
        <v>15183.43</v>
      </c>
      <c r="J131" s="37">
        <f t="shared" ref="J131:J134" si="82">E131/D131</f>
        <v>0.49872521872762099</v>
      </c>
      <c r="K131" s="37">
        <f t="shared" ref="K131:K134" si="83">G131/F131</f>
        <v>0.5494700597297858</v>
      </c>
      <c r="L131" s="37">
        <f t="shared" ref="L131:L134" si="84">I131/H131</f>
        <v>0.54044111745236523</v>
      </c>
      <c r="M131" s="9">
        <f t="shared" ref="M131:M134" si="85">AVERAGE(J131:L131)</f>
        <v>0.5295454653032573</v>
      </c>
      <c r="N131" s="37">
        <f t="shared" ref="N131:N134" si="86">STDEV(J131:L131)/1.73</f>
        <v>1.5647518944209578E-2</v>
      </c>
      <c r="O131" s="37">
        <f>J131/J$130</f>
        <v>1.0416810140659514</v>
      </c>
      <c r="P131" s="37">
        <f t="shared" si="81"/>
        <v>1.1362617338250032</v>
      </c>
      <c r="Q131" s="37">
        <f t="shared" si="81"/>
        <v>1.0349080154535877</v>
      </c>
      <c r="R131" s="108">
        <f t="shared" ref="R131:R134" si="87">AVERAGE(O131:Q131)</f>
        <v>1.0709502544481806</v>
      </c>
      <c r="S131" s="106">
        <f t="shared" ref="S131:S134" si="88">STDEV(O131:Q131)/1.73</f>
        <v>3.2752999710825487E-2</v>
      </c>
    </row>
    <row r="132" spans="1:19" x14ac:dyDescent="0.15">
      <c r="A132" s="38"/>
      <c r="B132" s="36"/>
      <c r="C132" s="36">
        <v>2</v>
      </c>
      <c r="D132" s="107">
        <v>25156.927</v>
      </c>
      <c r="E132" s="107">
        <v>14446.38</v>
      </c>
      <c r="F132" s="107">
        <v>22506.785</v>
      </c>
      <c r="G132" s="107">
        <v>14643.915000000001</v>
      </c>
      <c r="H132" s="107">
        <v>22106.472000000002</v>
      </c>
      <c r="I132" s="107">
        <v>14674.550999999999</v>
      </c>
      <c r="J132" s="37">
        <f t="shared" si="82"/>
        <v>0.57425058314952371</v>
      </c>
      <c r="K132" s="37">
        <f t="shared" si="83"/>
        <v>0.65064446121469599</v>
      </c>
      <c r="L132" s="37">
        <f t="shared" si="84"/>
        <v>0.66381243465714468</v>
      </c>
      <c r="M132" s="9">
        <f t="shared" si="85"/>
        <v>0.62956915967378813</v>
      </c>
      <c r="N132" s="37">
        <f t="shared" si="86"/>
        <v>2.7952370449546543E-2</v>
      </c>
      <c r="O132" s="37">
        <f t="shared" ref="O132:O134" si="89">J132/J$130</f>
        <v>1.1994298810661492</v>
      </c>
      <c r="P132" s="37">
        <f t="shared" si="81"/>
        <v>1.3454825982092893</v>
      </c>
      <c r="Q132" s="37">
        <f t="shared" si="81"/>
        <v>1.2711557044787423</v>
      </c>
      <c r="R132" s="108">
        <f t="shared" si="87"/>
        <v>1.2720227279180603</v>
      </c>
      <c r="S132" s="106">
        <f t="shared" si="88"/>
        <v>4.2213999248898959E-2</v>
      </c>
    </row>
    <row r="133" spans="1:19" x14ac:dyDescent="0.15">
      <c r="A133" s="38"/>
      <c r="B133" s="36"/>
      <c r="C133" s="36">
        <v>4</v>
      </c>
      <c r="D133" s="107">
        <v>9836.1869999999999</v>
      </c>
      <c r="E133" s="107">
        <v>7791.56</v>
      </c>
      <c r="F133" s="107">
        <v>10305.794</v>
      </c>
      <c r="G133" s="107">
        <v>6628.9030000000002</v>
      </c>
      <c r="H133" s="107">
        <v>17495.743999999999</v>
      </c>
      <c r="I133" s="107">
        <v>12221.316999999999</v>
      </c>
      <c r="J133" s="37">
        <f t="shared" si="82"/>
        <v>0.79213215446188656</v>
      </c>
      <c r="K133" s="37">
        <f t="shared" si="83"/>
        <v>0.64322098811600548</v>
      </c>
      <c r="L133" s="37">
        <f t="shared" si="84"/>
        <v>0.69853085413229643</v>
      </c>
      <c r="M133" s="9">
        <f t="shared" si="85"/>
        <v>0.71129466557006282</v>
      </c>
      <c r="N133" s="37">
        <f t="shared" si="86"/>
        <v>4.3509619415353272E-2</v>
      </c>
      <c r="O133" s="37">
        <f t="shared" si="89"/>
        <v>1.6545163447705264</v>
      </c>
      <c r="P133" s="37">
        <f t="shared" si="81"/>
        <v>1.3301314279958121</v>
      </c>
      <c r="Q133" s="37">
        <f t="shared" si="81"/>
        <v>1.3376391185610939</v>
      </c>
      <c r="R133" s="108">
        <f t="shared" si="87"/>
        <v>1.4407622971091441</v>
      </c>
      <c r="S133" s="106">
        <f t="shared" si="88"/>
        <v>0.1070257180991256</v>
      </c>
    </row>
    <row r="134" spans="1:19" x14ac:dyDescent="0.15">
      <c r="A134" s="38"/>
      <c r="B134" s="36"/>
      <c r="C134" s="36">
        <v>8</v>
      </c>
      <c r="D134" s="107">
        <v>14996.843999999999</v>
      </c>
      <c r="E134" s="107">
        <v>11001.196</v>
      </c>
      <c r="F134" s="107">
        <v>12177.308999999999</v>
      </c>
      <c r="G134" s="107">
        <v>8530.4179999999997</v>
      </c>
      <c r="H134" s="107">
        <v>14976.945</v>
      </c>
      <c r="I134" s="107">
        <v>8757.3680000000004</v>
      </c>
      <c r="J134" s="37">
        <f t="shared" si="82"/>
        <v>0.73356740924957287</v>
      </c>
      <c r="K134" s="37">
        <f t="shared" si="83"/>
        <v>0.70051749528569907</v>
      </c>
      <c r="L134" s="37">
        <f t="shared" si="84"/>
        <v>0.58472325297315308</v>
      </c>
      <c r="M134" s="9">
        <f t="shared" si="85"/>
        <v>0.6729360525028083</v>
      </c>
      <c r="N134" s="37">
        <f t="shared" si="86"/>
        <v>4.5179975055090034E-2</v>
      </c>
      <c r="O134" s="37">
        <f t="shared" si="89"/>
        <v>1.5321929071530769</v>
      </c>
      <c r="P134" s="37">
        <f t="shared" si="81"/>
        <v>1.4486161887683446</v>
      </c>
      <c r="Q134" s="37">
        <f t="shared" si="81"/>
        <v>1.1197052958823934</v>
      </c>
      <c r="R134" s="108">
        <f t="shared" si="87"/>
        <v>1.3668381306012716</v>
      </c>
      <c r="S134" s="106">
        <f t="shared" si="88"/>
        <v>0.12604900204900071</v>
      </c>
    </row>
    <row r="135" spans="1:19" x14ac:dyDescent="0.15">
      <c r="A135" s="38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"/>
      <c r="N135" s="36"/>
      <c r="O135" s="36"/>
      <c r="P135" s="36"/>
      <c r="Q135" s="36"/>
      <c r="R135" s="103"/>
      <c r="S135" s="39"/>
    </row>
    <row r="136" spans="1:19" x14ac:dyDescent="0.15">
      <c r="A136" s="38" t="s">
        <v>26</v>
      </c>
      <c r="B136" s="36" t="s">
        <v>25</v>
      </c>
      <c r="C136" s="36">
        <v>0</v>
      </c>
      <c r="D136" s="107">
        <v>7625.82</v>
      </c>
      <c r="E136" s="107">
        <v>6727.527</v>
      </c>
      <c r="F136" s="107">
        <v>7361.5770000000002</v>
      </c>
      <c r="G136" s="107">
        <v>6854.6980000000003</v>
      </c>
      <c r="H136" s="107">
        <v>7715.4059999999999</v>
      </c>
      <c r="I136" s="107">
        <v>6993.4059999999999</v>
      </c>
      <c r="J136" s="37">
        <f>E136/D136</f>
        <v>0.88220374989181494</v>
      </c>
      <c r="K136" s="37">
        <f>G136/F136</f>
        <v>0.93114532388916127</v>
      </c>
      <c r="L136" s="37">
        <f>I136/H136</f>
        <v>0.90642099715815339</v>
      </c>
      <c r="M136" s="9">
        <f>AVERAGE(J136:L136)</f>
        <v>0.90659002364637653</v>
      </c>
      <c r="N136" s="37">
        <f>STDEV(J136:L136)/1.73</f>
        <v>1.4145216654338542E-2</v>
      </c>
      <c r="O136" s="36">
        <f>J136/J$136</f>
        <v>1</v>
      </c>
      <c r="P136" s="36">
        <f t="shared" ref="P136:Q140" si="90">K136/K$136</f>
        <v>1</v>
      </c>
      <c r="Q136" s="36">
        <f t="shared" si="90"/>
        <v>1</v>
      </c>
      <c r="R136" s="105">
        <f>AVERAGE(O136:Q136)</f>
        <v>1</v>
      </c>
      <c r="S136" s="106">
        <f>STDEV(O136:Q136)/1.73</f>
        <v>0</v>
      </c>
    </row>
    <row r="137" spans="1:19" x14ac:dyDescent="0.15">
      <c r="A137" s="38"/>
      <c r="B137" s="36"/>
      <c r="C137" s="36">
        <v>1</v>
      </c>
      <c r="D137" s="107">
        <v>3993.4560000000001</v>
      </c>
      <c r="E137" s="107">
        <v>4297.1629999999996</v>
      </c>
      <c r="F137" s="107">
        <v>3920.5770000000002</v>
      </c>
      <c r="G137" s="107">
        <v>4161.4560000000001</v>
      </c>
      <c r="H137" s="107">
        <v>3882.7489999999998</v>
      </c>
      <c r="I137" s="107">
        <v>4119.0420000000004</v>
      </c>
      <c r="J137" s="37">
        <f t="shared" ref="J137:J140" si="91">E137/D137</f>
        <v>1.0760511697136514</v>
      </c>
      <c r="K137" s="37">
        <f t="shared" ref="K137:K140" si="92">G137/F137</f>
        <v>1.061439680944922</v>
      </c>
      <c r="L137" s="37">
        <f t="shared" ref="L137:L140" si="93">I137/H137</f>
        <v>1.0608571401344771</v>
      </c>
      <c r="M137" s="9">
        <f t="shared" ref="M137:M140" si="94">AVERAGE(J137:L137)</f>
        <v>1.0661159969310168</v>
      </c>
      <c r="N137" s="37">
        <f t="shared" ref="N137:N140" si="95">STDEV(J137:L137)/1.73</f>
        <v>4.9763241154707309E-3</v>
      </c>
      <c r="O137" s="37">
        <f>J137/J$136</f>
        <v>1.2197308953239068</v>
      </c>
      <c r="P137" s="37">
        <f t="shared" si="90"/>
        <v>1.1399291321268239</v>
      </c>
      <c r="Q137" s="37">
        <f t="shared" si="90"/>
        <v>1.1703801472610607</v>
      </c>
      <c r="R137" s="108">
        <f t="shared" ref="R137:R140" si="96">AVERAGE(O137:Q137)</f>
        <v>1.1766800582372638</v>
      </c>
      <c r="S137" s="106">
        <f t="shared" ref="S137:S140" si="97">STDEV(O137:Q137)/1.73</f>
        <v>2.3278706207081779E-2</v>
      </c>
    </row>
    <row r="138" spans="1:19" x14ac:dyDescent="0.15">
      <c r="A138" s="38"/>
      <c r="B138" s="36"/>
      <c r="C138" s="36">
        <v>2</v>
      </c>
      <c r="D138" s="107">
        <v>2157.7489999999998</v>
      </c>
      <c r="E138" s="107">
        <v>2782.7489999999998</v>
      </c>
      <c r="F138" s="107">
        <v>2036.92</v>
      </c>
      <c r="G138" s="107">
        <v>2419.335</v>
      </c>
      <c r="H138" s="107">
        <v>2180.627</v>
      </c>
      <c r="I138" s="107">
        <v>2572.4560000000001</v>
      </c>
      <c r="J138" s="37">
        <f t="shared" si="91"/>
        <v>1.2896537085638784</v>
      </c>
      <c r="K138" s="37">
        <f t="shared" si="92"/>
        <v>1.187741786619013</v>
      </c>
      <c r="L138" s="37">
        <f t="shared" si="93"/>
        <v>1.1796863929502845</v>
      </c>
      <c r="M138" s="9">
        <f t="shared" si="94"/>
        <v>1.219027296044392</v>
      </c>
      <c r="N138" s="37">
        <f t="shared" si="95"/>
        <v>3.5431639808819637E-2</v>
      </c>
      <c r="O138" s="37">
        <f t="shared" ref="O138:O140" si="98">J138/J$136</f>
        <v>1.4618547118191565</v>
      </c>
      <c r="P138" s="37">
        <f t="shared" si="90"/>
        <v>1.2755708009767073</v>
      </c>
      <c r="Q138" s="37">
        <f t="shared" si="90"/>
        <v>1.3014773451286803</v>
      </c>
      <c r="R138" s="108">
        <f t="shared" si="96"/>
        <v>1.3463009526415146</v>
      </c>
      <c r="S138" s="106">
        <f t="shared" si="97"/>
        <v>5.8327940583027975E-2</v>
      </c>
    </row>
    <row r="139" spans="1:19" x14ac:dyDescent="0.15">
      <c r="A139" s="38"/>
      <c r="B139" s="36"/>
      <c r="C139" s="36">
        <v>4</v>
      </c>
      <c r="D139" s="107">
        <v>2239.0419999999999</v>
      </c>
      <c r="E139" s="107">
        <v>2245.92</v>
      </c>
      <c r="F139" s="107">
        <v>1910.0419999999999</v>
      </c>
      <c r="G139" s="107">
        <v>1965.749</v>
      </c>
      <c r="H139" s="107">
        <v>1447.0419999999999</v>
      </c>
      <c r="I139" s="107">
        <v>1476.163</v>
      </c>
      <c r="J139" s="37">
        <f t="shared" si="91"/>
        <v>1.0030718494784825</v>
      </c>
      <c r="K139" s="37">
        <f t="shared" si="92"/>
        <v>1.029165327254584</v>
      </c>
      <c r="L139" s="37">
        <f t="shared" si="93"/>
        <v>1.0201245022604735</v>
      </c>
      <c r="M139" s="9">
        <f t="shared" si="94"/>
        <v>1.0174538929978467</v>
      </c>
      <c r="N139" s="37">
        <f t="shared" si="95"/>
        <v>7.6590470272720626E-3</v>
      </c>
      <c r="O139" s="37">
        <f t="shared" si="98"/>
        <v>1.1370070118172697</v>
      </c>
      <c r="P139" s="37">
        <f t="shared" si="90"/>
        <v>1.1052682120080006</v>
      </c>
      <c r="Q139" s="37">
        <f t="shared" si="90"/>
        <v>1.125442267399815</v>
      </c>
      <c r="R139" s="108">
        <f t="shared" si="96"/>
        <v>1.1225724970750284</v>
      </c>
      <c r="S139" s="106">
        <f t="shared" si="97"/>
        <v>9.2848734083610419E-3</v>
      </c>
    </row>
    <row r="140" spans="1:19" ht="17" customHeight="1" thickBot="1" x14ac:dyDescent="0.2">
      <c r="A140" s="109"/>
      <c r="B140" s="110"/>
      <c r="C140" s="110">
        <v>8</v>
      </c>
      <c r="D140" s="111">
        <v>1323.627</v>
      </c>
      <c r="E140" s="111">
        <v>1158.4559999999999</v>
      </c>
      <c r="F140" s="111">
        <v>1100.627</v>
      </c>
      <c r="G140" s="111">
        <v>1099.163</v>
      </c>
      <c r="H140" s="111">
        <v>1416.335</v>
      </c>
      <c r="I140" s="111">
        <v>1320.627</v>
      </c>
      <c r="J140" s="43">
        <f t="shared" si="91"/>
        <v>0.87521333427015313</v>
      </c>
      <c r="K140" s="43">
        <f t="shared" si="92"/>
        <v>0.9986698490951067</v>
      </c>
      <c r="L140" s="43">
        <f t="shared" si="93"/>
        <v>0.93242559140316372</v>
      </c>
      <c r="M140" s="79">
        <f t="shared" si="94"/>
        <v>0.93543625825614118</v>
      </c>
      <c r="N140" s="43">
        <f t="shared" si="95"/>
        <v>3.571288872543369E-2</v>
      </c>
      <c r="O140" s="43">
        <f t="shared" si="98"/>
        <v>0.99207618917679841</v>
      </c>
      <c r="P140" s="43">
        <f t="shared" si="90"/>
        <v>1.0725177085397501</v>
      </c>
      <c r="Q140" s="43">
        <f t="shared" si="90"/>
        <v>1.0286893113978395</v>
      </c>
      <c r="R140" s="112">
        <f t="shared" si="96"/>
        <v>1.0310944030381293</v>
      </c>
      <c r="S140" s="113">
        <f t="shared" si="97"/>
        <v>2.3280147566297125E-2</v>
      </c>
    </row>
    <row r="167" ht="24" customHeight="1" x14ac:dyDescent="0.15"/>
  </sheetData>
  <mergeCells count="15">
    <mergeCell ref="D116:E116"/>
    <mergeCell ref="F116:G116"/>
    <mergeCell ref="H116:I116"/>
    <mergeCell ref="E2:G2"/>
    <mergeCell ref="I2:K2"/>
    <mergeCell ref="E29:G29"/>
    <mergeCell ref="I29:K29"/>
    <mergeCell ref="E56:G56"/>
    <mergeCell ref="I56:K56"/>
    <mergeCell ref="A114:G114"/>
    <mergeCell ref="A1:I1"/>
    <mergeCell ref="J115:L115"/>
    <mergeCell ref="O115:Q115"/>
    <mergeCell ref="E83:G83"/>
    <mergeCell ref="I83:K83"/>
  </mergeCells>
  <phoneticPr fontId="7" type="noConversion"/>
  <pageMargins left="0.75000000000000011" right="0.75000000000000011" top="1" bottom="1" header="0.5" footer="0.5"/>
  <pageSetup scale="73" orientation="portrait" horizontalDpi="4294967292" verticalDpi="4294967292"/>
  <rowBreaks count="3" manualBreakCount="3">
    <brk id="55" max="12" man="1"/>
    <brk id="112" max="12" man="1"/>
    <brk id="166" max="1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5"/>
  <sheetViews>
    <sheetView workbookViewId="0">
      <selection activeCell="A4" sqref="A4:O8"/>
    </sheetView>
  </sheetViews>
  <sheetFormatPr baseColWidth="10" defaultRowHeight="14" x14ac:dyDescent="0.15"/>
  <sheetData>
    <row r="1" spans="1:30" x14ac:dyDescent="0.15">
      <c r="A1" t="s">
        <v>9</v>
      </c>
      <c r="F1" t="s">
        <v>11</v>
      </c>
      <c r="K1" t="s">
        <v>10</v>
      </c>
      <c r="P1" t="s">
        <v>9</v>
      </c>
      <c r="U1" t="s">
        <v>11</v>
      </c>
      <c r="Z1" t="s">
        <v>10</v>
      </c>
    </row>
    <row r="2" spans="1:30" x14ac:dyDescent="0.15">
      <c r="A2" t="s">
        <v>6</v>
      </c>
      <c r="B2" t="s">
        <v>7</v>
      </c>
      <c r="C2" t="s">
        <v>33</v>
      </c>
      <c r="D2" t="s">
        <v>34</v>
      </c>
      <c r="E2" t="s">
        <v>35</v>
      </c>
      <c r="F2" t="s">
        <v>6</v>
      </c>
      <c r="G2" t="s">
        <v>7</v>
      </c>
      <c r="H2" t="s">
        <v>33</v>
      </c>
      <c r="I2" t="s">
        <v>34</v>
      </c>
      <c r="J2" t="s">
        <v>35</v>
      </c>
      <c r="K2" t="s">
        <v>6</v>
      </c>
      <c r="L2" t="s">
        <v>7</v>
      </c>
      <c r="M2" t="s">
        <v>33</v>
      </c>
      <c r="N2" t="s">
        <v>34</v>
      </c>
      <c r="O2" t="s">
        <v>35</v>
      </c>
      <c r="P2" t="s">
        <v>6</v>
      </c>
      <c r="Q2" t="s">
        <v>7</v>
      </c>
      <c r="R2" t="s">
        <v>33</v>
      </c>
      <c r="S2" t="s">
        <v>34</v>
      </c>
      <c r="T2" t="s">
        <v>35</v>
      </c>
      <c r="U2" t="s">
        <v>6</v>
      </c>
      <c r="V2" t="s">
        <v>7</v>
      </c>
      <c r="W2" t="s">
        <v>33</v>
      </c>
      <c r="X2" t="s">
        <v>34</v>
      </c>
      <c r="Y2" t="s">
        <v>35</v>
      </c>
      <c r="Z2" t="s">
        <v>6</v>
      </c>
      <c r="AA2" t="s">
        <v>7</v>
      </c>
      <c r="AB2" t="s">
        <v>33</v>
      </c>
      <c r="AC2" t="s">
        <v>34</v>
      </c>
      <c r="AD2" t="s">
        <v>35</v>
      </c>
    </row>
    <row r="4" spans="1:30" x14ac:dyDescent="0.15">
      <c r="A4" s="80">
        <v>1.2515914780251616</v>
      </c>
      <c r="B4" s="80">
        <v>1.1521390941110043</v>
      </c>
      <c r="C4" s="80">
        <v>1.029416904853562</v>
      </c>
      <c r="D4" s="80">
        <v>1.1443824923299093</v>
      </c>
      <c r="E4" s="80">
        <v>6.4329596098585282E-2</v>
      </c>
      <c r="F4" s="80">
        <v>0.20007178094145631</v>
      </c>
      <c r="G4" s="80">
        <v>0.16785900873317275</v>
      </c>
      <c r="H4" s="80">
        <v>0.18484620337470234</v>
      </c>
      <c r="I4" s="80">
        <v>0.18425899768311046</v>
      </c>
      <c r="J4" s="80">
        <v>9.3146891450966718E-3</v>
      </c>
      <c r="K4" s="80">
        <v>0.46159277542327393</v>
      </c>
      <c r="L4" s="80">
        <v>0.45768316828514133</v>
      </c>
      <c r="M4" s="80">
        <v>0.46069473354296053</v>
      </c>
      <c r="N4" s="80">
        <v>0.45999022575045861</v>
      </c>
      <c r="O4" s="80">
        <v>1.1837023259532245E-3</v>
      </c>
      <c r="P4">
        <v>1</v>
      </c>
      <c r="Q4">
        <v>1</v>
      </c>
      <c r="R4">
        <v>1</v>
      </c>
      <c r="S4">
        <v>1</v>
      </c>
      <c r="T4">
        <v>0</v>
      </c>
      <c r="U4">
        <v>1</v>
      </c>
      <c r="V4">
        <v>1</v>
      </c>
      <c r="W4">
        <v>1</v>
      </c>
      <c r="X4">
        <v>1</v>
      </c>
      <c r="Y4">
        <v>0</v>
      </c>
      <c r="Z4">
        <v>1</v>
      </c>
      <c r="AA4">
        <v>1</v>
      </c>
      <c r="AB4">
        <v>1</v>
      </c>
      <c r="AC4">
        <v>1</v>
      </c>
      <c r="AD4">
        <v>0</v>
      </c>
    </row>
    <row r="5" spans="1:30" x14ac:dyDescent="0.15">
      <c r="A5" s="80">
        <v>1.2099617286878803</v>
      </c>
      <c r="B5" s="80">
        <v>1.1347835648198716</v>
      </c>
      <c r="C5" s="80">
        <v>1.1407994304527362</v>
      </c>
      <c r="D5" s="80">
        <v>1.1618482413201627</v>
      </c>
      <c r="E5" s="80">
        <v>2.4147936986775934E-2</v>
      </c>
      <c r="F5" s="80">
        <v>0.21640192256347685</v>
      </c>
      <c r="G5" s="80">
        <v>0.21836759230536837</v>
      </c>
      <c r="H5" s="80">
        <v>0.22456773979622105</v>
      </c>
      <c r="I5" s="80">
        <v>0.2197790848883554</v>
      </c>
      <c r="J5" s="80">
        <v>2.4635656583742809E-3</v>
      </c>
      <c r="K5" s="80">
        <v>0.55699083965223695</v>
      </c>
      <c r="L5" s="80">
        <v>0.50555588727930056</v>
      </c>
      <c r="M5" s="80">
        <v>0.49088228625113878</v>
      </c>
      <c r="N5" s="80">
        <v>0.51780967106089204</v>
      </c>
      <c r="O5" s="80">
        <v>2.006706005627135E-2</v>
      </c>
      <c r="P5">
        <v>0.96673854842558749</v>
      </c>
      <c r="Q5">
        <v>0.98493625519709982</v>
      </c>
      <c r="R5">
        <v>1.1081996274531929</v>
      </c>
      <c r="S5">
        <v>1.01995814369196</v>
      </c>
      <c r="T5">
        <v>2.880151465911731E-2</v>
      </c>
      <c r="U5">
        <v>1.0816214138004747</v>
      </c>
      <c r="V5">
        <v>1.3008988552558631</v>
      </c>
      <c r="W5">
        <v>1.2148896525669994</v>
      </c>
      <c r="X5">
        <v>1.1991366405411124</v>
      </c>
      <c r="Y5">
        <v>7.4787091870385985E-2</v>
      </c>
      <c r="Z5">
        <v>1.2066714847117881</v>
      </c>
      <c r="AA5">
        <v>1.1045979452850101</v>
      </c>
      <c r="AB5">
        <v>1.0655261510719294</v>
      </c>
      <c r="AC5">
        <v>1.1255985270229092</v>
      </c>
      <c r="AD5">
        <v>4.7808663259312781E-2</v>
      </c>
    </row>
    <row r="6" spans="1:30" x14ac:dyDescent="0.15">
      <c r="A6" s="80">
        <v>1.0187785183155311</v>
      </c>
      <c r="B6" s="80">
        <v>0.96805574252938464</v>
      </c>
      <c r="C6" s="80">
        <v>0.9949659701198762</v>
      </c>
      <c r="D6" s="80">
        <v>0.99393341032159732</v>
      </c>
      <c r="E6" s="80">
        <v>1.4668871563001524E-2</v>
      </c>
      <c r="F6" s="80">
        <v>0.20691654786954972</v>
      </c>
      <c r="G6" s="80">
        <v>0.19672305242072888</v>
      </c>
      <c r="H6" s="80">
        <v>0.21820528579612047</v>
      </c>
      <c r="I6" s="80">
        <v>0.20728162869546632</v>
      </c>
      <c r="J6" s="80">
        <v>6.2114271489219315E-3</v>
      </c>
      <c r="K6" s="80">
        <v>0.47810175892280937</v>
      </c>
      <c r="L6" s="80">
        <v>0.42099081171560138</v>
      </c>
      <c r="M6" s="80">
        <v>0.47362840086352226</v>
      </c>
      <c r="N6" s="80">
        <v>0.45757365716731102</v>
      </c>
      <c r="O6" s="80">
        <v>1.8358686980479627E-2</v>
      </c>
      <c r="P6">
        <v>0.81398646139954778</v>
      </c>
      <c r="Q6">
        <v>0.84022471546835298</v>
      </c>
      <c r="R6">
        <v>0.96653354479486953</v>
      </c>
      <c r="S6">
        <v>0.87358157388759017</v>
      </c>
      <c r="T6">
        <v>6.1800158610151881E-2</v>
      </c>
      <c r="U6">
        <v>1.0342115559519924</v>
      </c>
      <c r="V6">
        <v>1.1719540935299944</v>
      </c>
      <c r="W6">
        <v>1.1804693946231388</v>
      </c>
      <c r="X6">
        <v>1.1288783480350419</v>
      </c>
      <c r="Y6">
        <v>5.4952605766267079E-2</v>
      </c>
      <c r="Z6">
        <v>1.0357652553907435</v>
      </c>
      <c r="AA6">
        <v>0.91983022511616541</v>
      </c>
      <c r="AB6">
        <v>1.0280742677935468</v>
      </c>
      <c r="AC6">
        <v>0.99455658276681858</v>
      </c>
      <c r="AD6">
        <v>5.4641952394647246E-2</v>
      </c>
    </row>
    <row r="7" spans="1:30" x14ac:dyDescent="0.15">
      <c r="A7" s="80">
        <v>1.0189460782237947</v>
      </c>
      <c r="B7" s="80">
        <v>1.1447707394811886</v>
      </c>
      <c r="C7" s="80">
        <v>1.1685278176138505</v>
      </c>
      <c r="D7" s="80">
        <v>1.1107482117729446</v>
      </c>
      <c r="E7" s="80">
        <v>4.6465588503675728E-2</v>
      </c>
      <c r="F7" s="80">
        <v>0.22561549707101797</v>
      </c>
      <c r="G7" s="80">
        <v>0.22791256034320898</v>
      </c>
      <c r="H7" s="80">
        <v>0.23545178439128794</v>
      </c>
      <c r="I7" s="80">
        <v>0.22965994726850494</v>
      </c>
      <c r="J7" s="80">
        <v>2.9743890966204573E-3</v>
      </c>
      <c r="K7" s="80">
        <v>0.56182720762931848</v>
      </c>
      <c r="L7" s="80">
        <v>0.60870052941850394</v>
      </c>
      <c r="M7" s="80">
        <v>0.50535434367241894</v>
      </c>
      <c r="N7" s="80">
        <v>0.55862736024008042</v>
      </c>
      <c r="O7" s="80">
        <v>2.991176056243593E-2</v>
      </c>
      <c r="P7">
        <v>0.81412033887570956</v>
      </c>
      <c r="Q7">
        <v>0.99360463101419083</v>
      </c>
      <c r="R7">
        <v>1.1351356404819071</v>
      </c>
      <c r="S7">
        <v>0.98095353679060249</v>
      </c>
      <c r="T7">
        <v>7.4100346903514719E-2</v>
      </c>
      <c r="U7">
        <v>1.127672758293865</v>
      </c>
      <c r="V7">
        <v>1.3577618625491636</v>
      </c>
      <c r="W7">
        <v>1.2737712762972084</v>
      </c>
      <c r="X7">
        <v>1.253068632380079</v>
      </c>
      <c r="Y7">
        <v>6.5180362429231822E-2</v>
      </c>
      <c r="Z7">
        <v>1.2171490489948225</v>
      </c>
      <c r="AA7">
        <v>1.3299604870749304</v>
      </c>
      <c r="AB7">
        <v>1.096939701884597</v>
      </c>
      <c r="AC7">
        <v>1.2146830793181167</v>
      </c>
      <c r="AD7">
        <v>8.4950022498589586E-2</v>
      </c>
    </row>
    <row r="8" spans="1:30" x14ac:dyDescent="0.15">
      <c r="A8" s="80">
        <v>1.0173839478208664</v>
      </c>
      <c r="B8" s="80">
        <v>1.1078757527273722</v>
      </c>
      <c r="C8" s="80">
        <v>1.0359776884646075</v>
      </c>
      <c r="D8" s="80">
        <v>1.0537457963376153</v>
      </c>
      <c r="E8" s="80">
        <v>2.7624802580558373E-2</v>
      </c>
      <c r="F8" s="80">
        <v>0.20834788432780421</v>
      </c>
      <c r="G8" s="80">
        <v>0.2084367491915653</v>
      </c>
      <c r="H8" s="80">
        <v>0.21010141709313016</v>
      </c>
      <c r="I8" s="80">
        <v>0.20896201687083324</v>
      </c>
      <c r="J8" s="80">
        <v>5.7095341442210267E-4</v>
      </c>
      <c r="K8" s="80">
        <v>0.42222892403124296</v>
      </c>
      <c r="L8" s="80">
        <v>0.42111795501918003</v>
      </c>
      <c r="M8" s="80">
        <v>0.42228141001760627</v>
      </c>
      <c r="N8" s="80">
        <v>0.42187609635600976</v>
      </c>
      <c r="O8" s="80">
        <v>3.79823070723058E-4</v>
      </c>
      <c r="P8">
        <v>0.81287222363175382</v>
      </c>
      <c r="Q8">
        <v>0.96158159929657971</v>
      </c>
      <c r="R8">
        <v>1.0063733008270142</v>
      </c>
      <c r="S8">
        <v>0.92694237458511586</v>
      </c>
      <c r="T8">
        <v>7.1490065951012663E-2</v>
      </c>
      <c r="U8">
        <v>1.041365670597842</v>
      </c>
      <c r="V8">
        <v>1.2417370432759709</v>
      </c>
      <c r="W8">
        <v>1.1366282523381499</v>
      </c>
      <c r="X8">
        <v>1.1399103220706543</v>
      </c>
      <c r="Y8">
        <v>6.6538762337663232E-2</v>
      </c>
      <c r="Z8">
        <v>0.91472169087582689</v>
      </c>
      <c r="AA8">
        <v>0.92010802275520698</v>
      </c>
      <c r="AB8">
        <v>0.91661870490696162</v>
      </c>
      <c r="AC8">
        <v>0.91714947284599846</v>
      </c>
      <c r="AD8">
        <v>0.1032675373331986</v>
      </c>
    </row>
    <row r="10" spans="1:30" x14ac:dyDescent="0.15">
      <c r="A10" t="s">
        <v>9</v>
      </c>
      <c r="K10" t="s">
        <v>10</v>
      </c>
      <c r="P10" t="s">
        <v>9</v>
      </c>
      <c r="Z10" t="s">
        <v>10</v>
      </c>
    </row>
    <row r="11" spans="1:30" x14ac:dyDescent="0.15">
      <c r="A11" t="s">
        <v>6</v>
      </c>
      <c r="B11" t="s">
        <v>7</v>
      </c>
      <c r="C11" t="s">
        <v>33</v>
      </c>
      <c r="D11" t="s">
        <v>34</v>
      </c>
      <c r="E11" t="s">
        <v>35</v>
      </c>
      <c r="K11" t="s">
        <v>6</v>
      </c>
      <c r="L11" t="s">
        <v>7</v>
      </c>
      <c r="M11" t="s">
        <v>33</v>
      </c>
      <c r="N11" t="s">
        <v>34</v>
      </c>
      <c r="O11" t="s">
        <v>35</v>
      </c>
      <c r="P11" t="s">
        <v>6</v>
      </c>
      <c r="Q11" t="s">
        <v>7</v>
      </c>
      <c r="R11" t="s">
        <v>33</v>
      </c>
      <c r="S11" t="s">
        <v>34</v>
      </c>
      <c r="T11" t="s">
        <v>35</v>
      </c>
      <c r="Z11" t="s">
        <v>6</v>
      </c>
      <c r="AA11" t="s">
        <v>7</v>
      </c>
      <c r="AB11" t="s">
        <v>33</v>
      </c>
      <c r="AC11" t="s">
        <v>34</v>
      </c>
      <c r="AD11" t="s">
        <v>35</v>
      </c>
    </row>
    <row r="13" spans="1:30" x14ac:dyDescent="0.15">
      <c r="A13">
        <v>1.4457353458917692</v>
      </c>
      <c r="B13">
        <v>1.4486345340909124</v>
      </c>
      <c r="C13">
        <v>1.2293762697114938</v>
      </c>
      <c r="D13">
        <v>1.3745820498980585</v>
      </c>
      <c r="E13">
        <v>7.2693785650719045E-2</v>
      </c>
      <c r="K13">
        <v>0.85818288234160534</v>
      </c>
      <c r="L13">
        <v>0.90221564104855634</v>
      </c>
      <c r="M13">
        <v>0.81563742833375963</v>
      </c>
      <c r="N13">
        <v>0.85867865057464055</v>
      </c>
      <c r="O13">
        <v>2.5023835533853664E-2</v>
      </c>
      <c r="P13">
        <v>1</v>
      </c>
      <c r="Q13">
        <v>1</v>
      </c>
      <c r="R13">
        <v>1</v>
      </c>
      <c r="S13">
        <v>1</v>
      </c>
      <c r="T13">
        <v>0</v>
      </c>
      <c r="Z13">
        <v>1</v>
      </c>
      <c r="AA13">
        <v>1</v>
      </c>
      <c r="AB13">
        <v>1</v>
      </c>
      <c r="AC13">
        <v>1</v>
      </c>
      <c r="AD13">
        <v>0</v>
      </c>
    </row>
    <row r="14" spans="1:30" x14ac:dyDescent="0.15">
      <c r="A14">
        <v>1.2410845141682245</v>
      </c>
      <c r="B14">
        <v>1.3708194688880675</v>
      </c>
      <c r="C14">
        <v>1.3381210437285203</v>
      </c>
      <c r="D14">
        <v>1.3166750089282708</v>
      </c>
      <c r="E14">
        <v>3.9002304640785176E-2</v>
      </c>
      <c r="K14">
        <v>0.91904595478081152</v>
      </c>
      <c r="L14">
        <v>1.1414593170247498</v>
      </c>
      <c r="M14">
        <v>1.1782240068136416</v>
      </c>
      <c r="N14">
        <v>1.0795764262064009</v>
      </c>
      <c r="O14">
        <v>8.1059827153601452E-2</v>
      </c>
      <c r="P14">
        <v>0.85844516266059023</v>
      </c>
      <c r="Q14">
        <v>0.94628385326208064</v>
      </c>
      <c r="R14">
        <v>1.0884552408373283</v>
      </c>
      <c r="S14">
        <v>0.96439475225333293</v>
      </c>
      <c r="T14">
        <v>4.3852727414604359E-2</v>
      </c>
      <c r="Z14">
        <v>1.0709208651111026</v>
      </c>
      <c r="AA14">
        <v>1.2651734963252732</v>
      </c>
      <c r="AB14">
        <v>1.4445438204333005</v>
      </c>
      <c r="AC14">
        <v>1.2602127272898922</v>
      </c>
      <c r="AD14">
        <v>0.10689557689054775</v>
      </c>
    </row>
    <row r="15" spans="1:30" x14ac:dyDescent="0.15">
      <c r="A15">
        <v>1.4785454167309278</v>
      </c>
      <c r="B15">
        <v>1.3777759123742368</v>
      </c>
      <c r="C15">
        <v>1.2819825878609772</v>
      </c>
      <c r="D15">
        <v>1.379434638988714</v>
      </c>
      <c r="E15">
        <v>5.6816134072318787E-2</v>
      </c>
      <c r="K15">
        <v>1.5135661669958007</v>
      </c>
      <c r="L15">
        <v>1.3656321353233063</v>
      </c>
      <c r="M15">
        <v>1.4933988229618809</v>
      </c>
      <c r="N15">
        <v>1.4575323750936626</v>
      </c>
      <c r="O15">
        <v>4.6372365359995865E-2</v>
      </c>
      <c r="P15">
        <v>1.0226943824347881</v>
      </c>
      <c r="Q15">
        <v>0.95108592260563307</v>
      </c>
      <c r="R15">
        <v>1.0427910636031952</v>
      </c>
      <c r="S15">
        <v>1.0055237895478719</v>
      </c>
      <c r="T15">
        <v>4.7699672899527423E-2</v>
      </c>
      <c r="Z15">
        <v>1.763687202506232</v>
      </c>
      <c r="AA15">
        <v>1.513642718204449</v>
      </c>
      <c r="AB15">
        <v>1.8309591628386879</v>
      </c>
      <c r="AC15">
        <v>1.7027630278497898</v>
      </c>
      <c r="AD15">
        <v>0.16723688161974989</v>
      </c>
    </row>
    <row r="16" spans="1:30" x14ac:dyDescent="0.15">
      <c r="A16">
        <v>1.5249278651105302</v>
      </c>
      <c r="B16">
        <v>1.5396220598868127</v>
      </c>
      <c r="C16">
        <v>1.2105881520741624</v>
      </c>
      <c r="D16">
        <v>1.425046025690502</v>
      </c>
      <c r="E16">
        <v>0.10744001790913332</v>
      </c>
      <c r="K16">
        <v>2.0442850158397197</v>
      </c>
      <c r="L16">
        <v>2.3574629618104304</v>
      </c>
      <c r="M16">
        <v>2.5135269215039897</v>
      </c>
      <c r="N16">
        <v>2.3050916330513798</v>
      </c>
      <c r="O16">
        <v>0.13812980060041244</v>
      </c>
      <c r="P16">
        <v>1.0547766362936315</v>
      </c>
      <c r="Q16">
        <v>1.0628091652205429</v>
      </c>
      <c r="R16">
        <v>0.98471735781776515</v>
      </c>
      <c r="S16">
        <v>1.0341010531106465</v>
      </c>
      <c r="T16">
        <v>2.5248808715896763E-2</v>
      </c>
      <c r="Z16">
        <v>2.3821088230771523</v>
      </c>
      <c r="AA16">
        <v>2.6129706187210227</v>
      </c>
      <c r="AB16">
        <v>3.0816718730512354</v>
      </c>
      <c r="AC16">
        <v>2.6922504382831369</v>
      </c>
      <c r="AD16">
        <v>0.34435085439537438</v>
      </c>
    </row>
    <row r="17" spans="1:30" x14ac:dyDescent="0.15">
      <c r="A17">
        <v>1.2439094934456769</v>
      </c>
      <c r="B17">
        <v>1.5716851102533904</v>
      </c>
      <c r="C17">
        <v>1.3953224497198735</v>
      </c>
      <c r="D17">
        <v>1.4036390178063136</v>
      </c>
      <c r="E17">
        <v>9.4824273238831969E-2</v>
      </c>
      <c r="K17">
        <v>3.868200924398371</v>
      </c>
      <c r="L17">
        <v>3.3905761961955627</v>
      </c>
      <c r="M17">
        <v>5.0592202903230801</v>
      </c>
      <c r="N17">
        <v>4.1059991369723372</v>
      </c>
      <c r="O17">
        <v>0.49674145197879643</v>
      </c>
      <c r="P17">
        <v>0.8603991712455501</v>
      </c>
      <c r="Q17">
        <v>1.0849424566836647</v>
      </c>
      <c r="R17">
        <v>1.1349840436136964</v>
      </c>
      <c r="S17">
        <v>1.0267752238476371</v>
      </c>
      <c r="T17">
        <v>5.5704250582071867E-2</v>
      </c>
      <c r="Z17">
        <v>4.5074319285462146</v>
      </c>
      <c r="AA17">
        <v>3.7580552164391987</v>
      </c>
      <c r="AB17">
        <v>6.2027809349779401</v>
      </c>
      <c r="AC17">
        <v>4.822756026654452</v>
      </c>
      <c r="AD17">
        <v>0.82462876932453044</v>
      </c>
    </row>
    <row r="19" spans="1:30" x14ac:dyDescent="0.15">
      <c r="A19" t="s">
        <v>9</v>
      </c>
      <c r="F19" t="s">
        <v>11</v>
      </c>
      <c r="K19" t="s">
        <v>10</v>
      </c>
      <c r="P19" t="s">
        <v>9</v>
      </c>
      <c r="U19" t="s">
        <v>11</v>
      </c>
      <c r="Z19" t="s">
        <v>10</v>
      </c>
    </row>
    <row r="20" spans="1:30" x14ac:dyDescent="0.15">
      <c r="A20" t="s">
        <v>6</v>
      </c>
      <c r="B20" t="s">
        <v>7</v>
      </c>
      <c r="C20" t="s">
        <v>33</v>
      </c>
      <c r="D20" t="s">
        <v>34</v>
      </c>
      <c r="E20" t="s">
        <v>35</v>
      </c>
      <c r="F20" t="s">
        <v>6</v>
      </c>
      <c r="G20" t="s">
        <v>7</v>
      </c>
      <c r="H20" t="s">
        <v>33</v>
      </c>
      <c r="I20" t="s">
        <v>34</v>
      </c>
      <c r="J20" t="s">
        <v>35</v>
      </c>
      <c r="K20" t="s">
        <v>6</v>
      </c>
      <c r="L20" t="s">
        <v>7</v>
      </c>
      <c r="M20" t="s">
        <v>33</v>
      </c>
      <c r="N20" t="s">
        <v>34</v>
      </c>
      <c r="O20" t="s">
        <v>35</v>
      </c>
      <c r="P20" t="s">
        <v>6</v>
      </c>
      <c r="Q20" t="s">
        <v>7</v>
      </c>
      <c r="R20" t="s">
        <v>33</v>
      </c>
      <c r="S20" t="s">
        <v>34</v>
      </c>
      <c r="T20" t="s">
        <v>35</v>
      </c>
      <c r="U20" t="s">
        <v>6</v>
      </c>
      <c r="V20" t="s">
        <v>7</v>
      </c>
      <c r="W20" t="s">
        <v>33</v>
      </c>
      <c r="X20" t="s">
        <v>34</v>
      </c>
      <c r="Y20" t="s">
        <v>35</v>
      </c>
      <c r="Z20" t="s">
        <v>6</v>
      </c>
      <c r="AA20" t="s">
        <v>7</v>
      </c>
      <c r="AB20" t="s">
        <v>33</v>
      </c>
      <c r="AC20" t="s">
        <v>34</v>
      </c>
      <c r="AD20" t="s">
        <v>35</v>
      </c>
    </row>
    <row r="22" spans="1:30" x14ac:dyDescent="0.15">
      <c r="A22">
        <v>1.4535199541247779</v>
      </c>
      <c r="B22">
        <v>1.1758526873726711</v>
      </c>
      <c r="C22">
        <v>1.4769460487217621</v>
      </c>
      <c r="D22">
        <v>1.3687728967397372</v>
      </c>
      <c r="E22">
        <v>9.6811492716614753E-2</v>
      </c>
      <c r="F22">
        <v>0.13431293016914037</v>
      </c>
      <c r="G22">
        <v>0.18362340165203866</v>
      </c>
      <c r="H22">
        <v>0.20524017253138371</v>
      </c>
      <c r="I22">
        <v>0.1743921681175209</v>
      </c>
      <c r="J22">
        <v>2.1013609410299592E-2</v>
      </c>
      <c r="K22">
        <v>0.85280592849024262</v>
      </c>
      <c r="L22">
        <v>0.89633643612149871</v>
      </c>
      <c r="M22">
        <v>0.92170990492991878</v>
      </c>
      <c r="N22">
        <v>0.89028408984722007</v>
      </c>
      <c r="O22">
        <v>2.0143597759052469E-2</v>
      </c>
      <c r="P22">
        <v>1</v>
      </c>
      <c r="Q22">
        <v>1</v>
      </c>
      <c r="R22">
        <v>1</v>
      </c>
      <c r="S22">
        <v>1</v>
      </c>
      <c r="T22">
        <v>0</v>
      </c>
      <c r="U22">
        <v>1</v>
      </c>
      <c r="V22">
        <v>1</v>
      </c>
      <c r="W22">
        <v>1</v>
      </c>
      <c r="X22">
        <v>1</v>
      </c>
      <c r="Y22">
        <v>0</v>
      </c>
      <c r="Z22">
        <v>1</v>
      </c>
      <c r="AA22">
        <v>1</v>
      </c>
      <c r="AB22">
        <v>1</v>
      </c>
      <c r="AC22">
        <v>1</v>
      </c>
      <c r="AD22">
        <v>0</v>
      </c>
    </row>
    <row r="23" spans="1:30" x14ac:dyDescent="0.15">
      <c r="A23">
        <v>1.3900172690555421</v>
      </c>
      <c r="B23">
        <v>1.1842477862166723</v>
      </c>
      <c r="C23">
        <v>1.3320025041886541</v>
      </c>
      <c r="D23">
        <v>1.3020891864869562</v>
      </c>
      <c r="E23">
        <v>6.1327205039960087E-2</v>
      </c>
      <c r="F23">
        <v>0.16081122318378588</v>
      </c>
      <c r="G23">
        <v>0.14286061004672601</v>
      </c>
      <c r="H23">
        <v>0.17034957875914694</v>
      </c>
      <c r="I23">
        <v>0.15800713732988628</v>
      </c>
      <c r="J23">
        <v>8.0678407419049643E-3</v>
      </c>
      <c r="K23">
        <v>0.80864385898766378</v>
      </c>
      <c r="L23">
        <v>0.7249670461999338</v>
      </c>
      <c r="M23">
        <v>0.95435047223649416</v>
      </c>
      <c r="N23">
        <v>0.82932045914136399</v>
      </c>
      <c r="O23">
        <v>6.709892315448103E-2</v>
      </c>
      <c r="P23">
        <v>0.95631110196387137</v>
      </c>
      <c r="Q23">
        <v>1.0071395838391619</v>
      </c>
      <c r="R23">
        <v>0.90186266813296878</v>
      </c>
      <c r="S23">
        <v>0.95510445131200072</v>
      </c>
      <c r="T23">
        <v>2.3898694437134303E-2</v>
      </c>
      <c r="U23">
        <v>1.1972877293442723</v>
      </c>
      <c r="V23">
        <v>0.77800873288167793</v>
      </c>
      <c r="W23">
        <v>0.8300011477192577</v>
      </c>
      <c r="X23">
        <v>0.93509920331506924</v>
      </c>
      <c r="Y23">
        <v>8.5939517680703681E-2</v>
      </c>
      <c r="Z23">
        <v>0.94821556930219664</v>
      </c>
      <c r="AA23">
        <v>0.80881130899565956</v>
      </c>
      <c r="AB23">
        <v>1.0354130590677086</v>
      </c>
      <c r="AC23">
        <v>0.93081331245518817</v>
      </c>
      <c r="AD23">
        <v>4.7122981642398004E-2</v>
      </c>
    </row>
    <row r="24" spans="1:30" x14ac:dyDescent="0.15">
      <c r="A24">
        <v>1.6947157205159036</v>
      </c>
      <c r="B24">
        <v>1.65023663814882</v>
      </c>
      <c r="C24">
        <v>1.7249383568928556</v>
      </c>
      <c r="D24">
        <v>1.6899635718525265</v>
      </c>
      <c r="E24">
        <v>2.172075505931164E-2</v>
      </c>
      <c r="F24">
        <v>0.18938388174397697</v>
      </c>
      <c r="G24">
        <v>0.20781720301513318</v>
      </c>
      <c r="H24">
        <v>0.15725603038880775</v>
      </c>
      <c r="I24">
        <v>0.18481903838263927</v>
      </c>
      <c r="J24">
        <v>1.4790645796858334E-2</v>
      </c>
      <c r="K24">
        <v>0.91515030551309862</v>
      </c>
      <c r="L24">
        <v>0.83168968186833836</v>
      </c>
      <c r="M24">
        <v>0.80825212640666777</v>
      </c>
      <c r="N24">
        <v>0.85169737126270162</v>
      </c>
      <c r="O24">
        <v>3.24783275263772E-2</v>
      </c>
      <c r="P24">
        <v>1.1659390816800719</v>
      </c>
      <c r="Q24">
        <v>1.4034382502761582</v>
      </c>
      <c r="R24">
        <v>1.1679088470331878</v>
      </c>
      <c r="S24">
        <v>1.2457620596631391</v>
      </c>
      <c r="T24">
        <v>0.10632064022089832</v>
      </c>
      <c r="U24">
        <v>1.4100197315737637</v>
      </c>
      <c r="V24">
        <v>1.131757723391603</v>
      </c>
      <c r="W24">
        <v>0.76620492201526191</v>
      </c>
      <c r="X24">
        <v>1.1026607923268761</v>
      </c>
      <c r="Y24">
        <v>0.15386138158314633</v>
      </c>
      <c r="Z24">
        <v>1.0731049995550885</v>
      </c>
      <c r="AA24">
        <v>0.92787668597642792</v>
      </c>
      <c r="AB24">
        <v>0.87690511090701839</v>
      </c>
      <c r="AC24">
        <v>0.95929559881284499</v>
      </c>
      <c r="AD24">
        <v>5.661166877104757E-2</v>
      </c>
    </row>
    <row r="25" spans="1:30" x14ac:dyDescent="0.15">
      <c r="A25">
        <v>1.468854477484034</v>
      </c>
      <c r="B25">
        <v>1.3969924196490475</v>
      </c>
      <c r="C25">
        <v>1.4767731343199229</v>
      </c>
      <c r="D25">
        <v>1.4475400104843346</v>
      </c>
      <c r="E25">
        <v>2.5407044055813857E-2</v>
      </c>
      <c r="F25">
        <v>0.13476014005592807</v>
      </c>
      <c r="G25">
        <v>0.1701792626362634</v>
      </c>
      <c r="H25">
        <v>0.18422141723326593</v>
      </c>
      <c r="I25">
        <v>0.16305360664181912</v>
      </c>
      <c r="J25">
        <v>1.4733487391390646E-2</v>
      </c>
      <c r="K25">
        <v>0.58897179443537051</v>
      </c>
      <c r="L25">
        <v>0.53708735098756055</v>
      </c>
      <c r="M25">
        <v>0.66177268090351371</v>
      </c>
      <c r="N25">
        <v>0.59594394210881496</v>
      </c>
      <c r="O25">
        <v>3.6204846000005467E-2</v>
      </c>
      <c r="P25">
        <v>1.0105499228378256</v>
      </c>
      <c r="Q25">
        <v>1.1880675484702865</v>
      </c>
      <c r="R25">
        <v>0.99988292436139503</v>
      </c>
      <c r="S25">
        <v>1.0661667985565024</v>
      </c>
      <c r="T25">
        <v>8.4861801382258253E-2</v>
      </c>
      <c r="U25">
        <v>1.0033296115736923</v>
      </c>
      <c r="V25">
        <v>0.92678417404960434</v>
      </c>
      <c r="W25">
        <v>0.89758946779825111</v>
      </c>
      <c r="X25">
        <v>0.94256775114051594</v>
      </c>
      <c r="Y25">
        <v>0.12985313378722677</v>
      </c>
      <c r="Z25">
        <v>0.69062816610345512</v>
      </c>
      <c r="AA25">
        <v>0.59920285435630571</v>
      </c>
      <c r="AB25">
        <v>0.71798369244369886</v>
      </c>
      <c r="AC25">
        <v>0.66927157096781986</v>
      </c>
      <c r="AD25">
        <v>0.10153404202588762</v>
      </c>
    </row>
    <row r="26" spans="1:30" x14ac:dyDescent="0.15">
      <c r="A26">
        <v>1.4483491186104329</v>
      </c>
      <c r="B26">
        <v>1.1347937779431503</v>
      </c>
      <c r="C26">
        <v>1.3055422035020907</v>
      </c>
      <c r="D26">
        <v>1.2962283666852246</v>
      </c>
      <c r="E26">
        <v>9.0742789952929143E-2</v>
      </c>
      <c r="F26">
        <v>0.1192012412562426</v>
      </c>
      <c r="G26">
        <v>7.4962527950463181E-2</v>
      </c>
      <c r="H26">
        <v>9.9205462577380207E-2</v>
      </c>
      <c r="I26">
        <v>9.7789743928028652E-2</v>
      </c>
      <c r="J26">
        <v>1.2805381362672169E-2</v>
      </c>
      <c r="K26">
        <v>0.54982758042668767</v>
      </c>
      <c r="L26">
        <v>0.51167454720542171</v>
      </c>
      <c r="M26">
        <v>0.66465999115559982</v>
      </c>
      <c r="N26">
        <v>0.57538737292923636</v>
      </c>
      <c r="O26">
        <v>4.6029543642617257E-2</v>
      </c>
      <c r="P26">
        <v>0.99644254246412567</v>
      </c>
      <c r="Q26">
        <v>0.96508158728517002</v>
      </c>
      <c r="R26">
        <v>0.88394711819838334</v>
      </c>
      <c r="S26">
        <v>0.94849041598255968</v>
      </c>
      <c r="T26">
        <v>5.765338318159044E-2</v>
      </c>
      <c r="U26">
        <v>0.88748894917363796</v>
      </c>
      <c r="V26">
        <v>0.40824060155750258</v>
      </c>
      <c r="W26">
        <v>0.48336279079189765</v>
      </c>
      <c r="X26">
        <v>0.59303078050767943</v>
      </c>
      <c r="Y26">
        <v>0.14653973363770051</v>
      </c>
      <c r="Z26">
        <v>0.64472767139420573</v>
      </c>
      <c r="AA26">
        <v>0.57085099588215782</v>
      </c>
      <c r="AB26">
        <v>0.72111625100322263</v>
      </c>
      <c r="AC26">
        <v>0.64556497275986213</v>
      </c>
      <c r="AD26">
        <v>3.6398241018496098E-2</v>
      </c>
    </row>
    <row r="30" spans="1:30" x14ac:dyDescent="0.15">
      <c r="A30" t="s">
        <v>9</v>
      </c>
      <c r="F30" t="s">
        <v>11</v>
      </c>
      <c r="K30" t="s">
        <v>10</v>
      </c>
      <c r="P30" t="s">
        <v>9</v>
      </c>
      <c r="U30" t="s">
        <v>11</v>
      </c>
      <c r="Z30" t="s">
        <v>10</v>
      </c>
    </row>
    <row r="31" spans="1:30" x14ac:dyDescent="0.15">
      <c r="A31" t="s">
        <v>6</v>
      </c>
      <c r="B31" t="s">
        <v>7</v>
      </c>
      <c r="C31" t="s">
        <v>33</v>
      </c>
      <c r="D31" t="s">
        <v>34</v>
      </c>
      <c r="E31" t="s">
        <v>35</v>
      </c>
      <c r="F31" t="s">
        <v>6</v>
      </c>
      <c r="G31" t="s">
        <v>7</v>
      </c>
      <c r="H31" t="s">
        <v>33</v>
      </c>
      <c r="I31" t="s">
        <v>34</v>
      </c>
      <c r="J31" t="s">
        <v>35</v>
      </c>
      <c r="K31" t="s">
        <v>6</v>
      </c>
      <c r="L31" t="s">
        <v>7</v>
      </c>
      <c r="M31" t="s">
        <v>33</v>
      </c>
      <c r="N31" t="s">
        <v>34</v>
      </c>
      <c r="O31" t="s">
        <v>35</v>
      </c>
      <c r="P31" t="s">
        <v>6</v>
      </c>
      <c r="Q31" t="s">
        <v>7</v>
      </c>
      <c r="R31" t="s">
        <v>33</v>
      </c>
      <c r="S31" t="s">
        <v>34</v>
      </c>
      <c r="T31" t="s">
        <v>35</v>
      </c>
      <c r="U31" t="s">
        <v>6</v>
      </c>
      <c r="V31" t="s">
        <v>7</v>
      </c>
      <c r="W31" t="s">
        <v>33</v>
      </c>
      <c r="X31" t="s">
        <v>34</v>
      </c>
      <c r="Y31" t="s">
        <v>35</v>
      </c>
      <c r="Z31" t="s">
        <v>6</v>
      </c>
      <c r="AA31" t="s">
        <v>7</v>
      </c>
      <c r="AB31" t="s">
        <v>33</v>
      </c>
      <c r="AC31" t="s">
        <v>34</v>
      </c>
      <c r="AD31" t="s">
        <v>35</v>
      </c>
    </row>
    <row r="33" spans="1:30" x14ac:dyDescent="0.15">
      <c r="A33">
        <v>1.3221665590708713</v>
      </c>
      <c r="B33">
        <v>1.407244334725223</v>
      </c>
      <c r="C33">
        <v>1.3359020138674063</v>
      </c>
      <c r="D33">
        <v>1.3551043025545002</v>
      </c>
      <c r="E33">
        <v>2.6401084056590054E-2</v>
      </c>
      <c r="F33">
        <v>0.1573220708822784</v>
      </c>
      <c r="G33">
        <v>0.17945159692622512</v>
      </c>
      <c r="H33">
        <v>0.1811500397103005</v>
      </c>
      <c r="I33">
        <v>0.17264123583960134</v>
      </c>
      <c r="J33">
        <v>7.68435723993672E-3</v>
      </c>
      <c r="K33">
        <v>0.69069446736768592</v>
      </c>
      <c r="L33">
        <v>0.58347260160652004</v>
      </c>
      <c r="M33">
        <v>0.57201985646983822</v>
      </c>
      <c r="N33">
        <v>0.61539564181468143</v>
      </c>
      <c r="O33">
        <v>3.7839097729678473E-2</v>
      </c>
      <c r="P33">
        <v>1</v>
      </c>
      <c r="Q33">
        <v>1</v>
      </c>
      <c r="R33">
        <v>1</v>
      </c>
      <c r="S33">
        <v>1</v>
      </c>
      <c r="T33">
        <v>0</v>
      </c>
      <c r="U33">
        <v>1</v>
      </c>
      <c r="V33">
        <v>1</v>
      </c>
      <c r="W33">
        <v>1</v>
      </c>
      <c r="X33">
        <v>1</v>
      </c>
      <c r="Y33">
        <v>0</v>
      </c>
      <c r="Z33">
        <v>1</v>
      </c>
      <c r="AA33">
        <v>1</v>
      </c>
      <c r="AB33">
        <v>1</v>
      </c>
      <c r="AC33">
        <v>1</v>
      </c>
      <c r="AD33">
        <v>0</v>
      </c>
    </row>
    <row r="34" spans="1:30" x14ac:dyDescent="0.15">
      <c r="A34">
        <v>1.19433098503098</v>
      </c>
      <c r="B34">
        <v>1.342285793002975</v>
      </c>
      <c r="C34">
        <v>1.4609778902045771</v>
      </c>
      <c r="D34">
        <v>1.3325315560795108</v>
      </c>
      <c r="E34">
        <v>7.7220115646946502E-2</v>
      </c>
      <c r="F34">
        <v>0.1359938187069005</v>
      </c>
      <c r="G34">
        <v>0.1364379811213349</v>
      </c>
      <c r="H34">
        <v>0.16448947657523957</v>
      </c>
      <c r="I34">
        <v>0.14564042546782499</v>
      </c>
      <c r="J34">
        <v>9.4365709305805259E-3</v>
      </c>
      <c r="K34">
        <v>0.63335940633253374</v>
      </c>
      <c r="L34">
        <v>0.60765945259125431</v>
      </c>
      <c r="M34">
        <v>0.73611446813955828</v>
      </c>
      <c r="N34">
        <v>0.65904444235444881</v>
      </c>
      <c r="O34">
        <v>3.9289198742753606E-2</v>
      </c>
      <c r="P34">
        <v>0.90331356275587138</v>
      </c>
      <c r="Q34">
        <v>0.9538398982185764</v>
      </c>
      <c r="R34">
        <v>1.0936265347598952</v>
      </c>
      <c r="S34">
        <v>0.9835933319114476</v>
      </c>
      <c r="T34">
        <v>3.6369567881154155E-2</v>
      </c>
      <c r="U34">
        <v>0.86442937055324243</v>
      </c>
      <c r="V34">
        <v>0.76030519348025827</v>
      </c>
      <c r="W34">
        <v>0.90802892915891764</v>
      </c>
      <c r="X34">
        <v>0.84425449773080619</v>
      </c>
      <c r="Y34">
        <v>5.65135272875186E-2</v>
      </c>
      <c r="Z34">
        <v>0.91698925683643806</v>
      </c>
      <c r="AA34">
        <v>1.0414532763288948</v>
      </c>
      <c r="AB34">
        <v>1.2868687333380577</v>
      </c>
      <c r="AC34">
        <v>1.0817704221677971</v>
      </c>
      <c r="AD34">
        <v>7.3427163390531819E-2</v>
      </c>
    </row>
    <row r="35" spans="1:30" x14ac:dyDescent="0.15">
      <c r="A35">
        <v>1.6439452951938798</v>
      </c>
      <c r="B35">
        <v>1.2079186399307154</v>
      </c>
      <c r="C35">
        <v>1.0613565991004208</v>
      </c>
      <c r="D35">
        <v>1.3044068447416721</v>
      </c>
      <c r="E35">
        <v>0.17516919020916999</v>
      </c>
      <c r="F35">
        <v>0.18354157680162572</v>
      </c>
      <c r="G35">
        <v>0.123179243441562</v>
      </c>
      <c r="H35">
        <v>0.10129559570666824</v>
      </c>
      <c r="I35">
        <v>0.1360054719832853</v>
      </c>
      <c r="J35">
        <v>2.4622407969424435E-2</v>
      </c>
      <c r="K35">
        <v>0.84153429931558144</v>
      </c>
      <c r="L35">
        <v>0.60368083626598745</v>
      </c>
      <c r="M35">
        <v>0.5518895825742971</v>
      </c>
      <c r="N35">
        <v>0.66570157271862196</v>
      </c>
      <c r="O35">
        <v>8.9284271164783796E-2</v>
      </c>
      <c r="P35">
        <v>1.2433723148686597</v>
      </c>
      <c r="Q35">
        <v>0.85835743667539599</v>
      </c>
      <c r="R35">
        <v>0.79448686212233288</v>
      </c>
      <c r="S35">
        <v>0.96540553788879624</v>
      </c>
      <c r="T35">
        <v>9.5872007197833592E-2</v>
      </c>
      <c r="U35">
        <v>1.1666613322104498</v>
      </c>
      <c r="V35">
        <v>0.686420436214912</v>
      </c>
      <c r="W35">
        <v>0.55918064312137383</v>
      </c>
      <c r="X35">
        <v>0.8040874705155785</v>
      </c>
      <c r="Y35">
        <v>0.12089291808434853</v>
      </c>
      <c r="Z35">
        <v>1.2183886495033949</v>
      </c>
      <c r="AA35">
        <v>1.0346344191720853</v>
      </c>
      <c r="AB35">
        <v>0.96480843511312175</v>
      </c>
      <c r="AC35">
        <v>1.0726105012628673</v>
      </c>
      <c r="AD35">
        <v>8.3779160077543796E-2</v>
      </c>
    </row>
    <row r="36" spans="1:30" x14ac:dyDescent="0.15">
      <c r="A36">
        <v>1.0235839525375976</v>
      </c>
      <c r="B36">
        <v>1.4345416438748282</v>
      </c>
      <c r="C36">
        <v>1.2621110915091178</v>
      </c>
      <c r="D36">
        <v>1.2400788959738478</v>
      </c>
      <c r="E36">
        <v>0.119284875131727</v>
      </c>
      <c r="F36">
        <v>0.10091690317391859</v>
      </c>
      <c r="G36">
        <v>0.16352952940000115</v>
      </c>
      <c r="H36">
        <v>0.12237319353695307</v>
      </c>
      <c r="I36">
        <v>0.12893987537029095</v>
      </c>
      <c r="J36">
        <v>1.839228083569118E-2</v>
      </c>
      <c r="K36">
        <v>0.58082369053963512</v>
      </c>
      <c r="L36">
        <v>0.77614826752618848</v>
      </c>
      <c r="M36">
        <v>0.68682902512094335</v>
      </c>
      <c r="N36">
        <v>0.68126699439558902</v>
      </c>
      <c r="O36">
        <v>5.6520811530657508E-2</v>
      </c>
      <c r="P36">
        <v>0.77417171498945092</v>
      </c>
      <c r="Q36">
        <v>1.0193977040631932</v>
      </c>
      <c r="R36">
        <v>0.94476322245771205</v>
      </c>
      <c r="S36">
        <v>0.91277754717011872</v>
      </c>
      <c r="T36">
        <v>0.10122420491442423</v>
      </c>
      <c r="U36">
        <v>0.64146691311629822</v>
      </c>
      <c r="V36">
        <v>0.9112737484706267</v>
      </c>
      <c r="W36">
        <v>0.67553500806654654</v>
      </c>
      <c r="X36">
        <v>0.74275855655115708</v>
      </c>
      <c r="Y36">
        <v>0.13015450208376136</v>
      </c>
      <c r="Z36">
        <v>0.84092709292028844</v>
      </c>
      <c r="AA36">
        <v>1.3302223024511515</v>
      </c>
      <c r="AB36">
        <v>1.2007083623978339</v>
      </c>
      <c r="AC36">
        <v>1.1239525859230912</v>
      </c>
      <c r="AD36">
        <v>0.10545483271231322</v>
      </c>
    </row>
    <row r="37" spans="1:30" x14ac:dyDescent="0.15">
      <c r="A37">
        <v>0.99646416872993548</v>
      </c>
      <c r="B37">
        <v>0.90176559276181933</v>
      </c>
      <c r="C37">
        <v>1.0024820036748041</v>
      </c>
      <c r="D37">
        <v>0.96690392172218631</v>
      </c>
      <c r="E37">
        <v>3.2654125219815359E-2</v>
      </c>
      <c r="F37">
        <v>0.1159846810908855</v>
      </c>
      <c r="G37">
        <v>0.13093026995736337</v>
      </c>
      <c r="H37">
        <v>0.14874252341356797</v>
      </c>
      <c r="I37">
        <v>0.13188582482060562</v>
      </c>
      <c r="J37">
        <v>9.4796607958025775E-3</v>
      </c>
      <c r="K37">
        <v>0.61400794460766395</v>
      </c>
      <c r="L37">
        <v>0.46938931038891191</v>
      </c>
      <c r="M37">
        <v>0.64784324671979832</v>
      </c>
      <c r="N37">
        <v>0.57708016723879141</v>
      </c>
      <c r="O37">
        <v>5.4789020936188322E-2</v>
      </c>
      <c r="P37">
        <v>0.75366009062442385</v>
      </c>
      <c r="Q37">
        <v>0.64080243246308544</v>
      </c>
      <c r="R37">
        <v>0.75041581887629716</v>
      </c>
      <c r="S37">
        <v>0.71495944732126882</v>
      </c>
      <c r="T37">
        <v>8.1057459399416026E-2</v>
      </c>
      <c r="U37">
        <v>0.73724354402679448</v>
      </c>
      <c r="V37">
        <v>0.72961328960026195</v>
      </c>
      <c r="W37">
        <v>0.82110124652161598</v>
      </c>
      <c r="X37">
        <v>0.76265269338289077</v>
      </c>
      <c r="Y37">
        <v>5.7110126285972194E-2</v>
      </c>
      <c r="Z37">
        <v>0.88897185892876351</v>
      </c>
      <c r="AA37">
        <v>0.80447532428516122</v>
      </c>
      <c r="AB37">
        <v>1.1325537730768584</v>
      </c>
      <c r="AC37">
        <v>0.94200031876359436</v>
      </c>
      <c r="AD37">
        <v>0.12549575736905055</v>
      </c>
    </row>
    <row r="39" spans="1:30" x14ac:dyDescent="0.15">
      <c r="A39" t="s">
        <v>9</v>
      </c>
      <c r="K39" t="s">
        <v>10</v>
      </c>
      <c r="P39" t="s">
        <v>9</v>
      </c>
      <c r="Z39" t="s">
        <v>10</v>
      </c>
    </row>
    <row r="40" spans="1:30" x14ac:dyDescent="0.15">
      <c r="A40" t="s">
        <v>6</v>
      </c>
      <c r="B40" t="s">
        <v>7</v>
      </c>
      <c r="C40" t="s">
        <v>33</v>
      </c>
      <c r="D40" t="s">
        <v>34</v>
      </c>
      <c r="E40" t="s">
        <v>35</v>
      </c>
      <c r="K40" t="s">
        <v>6</v>
      </c>
      <c r="L40" t="s">
        <v>7</v>
      </c>
      <c r="M40" t="s">
        <v>33</v>
      </c>
      <c r="N40" t="s">
        <v>34</v>
      </c>
      <c r="O40" t="s">
        <v>35</v>
      </c>
      <c r="P40" t="s">
        <v>6</v>
      </c>
      <c r="Q40" t="s">
        <v>7</v>
      </c>
      <c r="R40" t="s">
        <v>33</v>
      </c>
      <c r="S40" t="s">
        <v>34</v>
      </c>
      <c r="T40" t="s">
        <v>35</v>
      </c>
      <c r="Z40" t="s">
        <v>6</v>
      </c>
      <c r="AA40" t="s">
        <v>7</v>
      </c>
      <c r="AB40" t="s">
        <v>33</v>
      </c>
      <c r="AC40" t="s">
        <v>34</v>
      </c>
      <c r="AD40" t="s">
        <v>35</v>
      </c>
    </row>
    <row r="42" spans="1:30" x14ac:dyDescent="0.15">
      <c r="A42">
        <v>2.4037700716373624</v>
      </c>
      <c r="B42">
        <v>2.7998272651600082</v>
      </c>
      <c r="C42">
        <v>2.881722883367889</v>
      </c>
      <c r="D42">
        <v>2.6951067400550865</v>
      </c>
      <c r="E42">
        <v>0.14774923087680494</v>
      </c>
      <c r="K42">
        <v>1.0171920537058441</v>
      </c>
      <c r="L42">
        <v>1.2691312911634034</v>
      </c>
      <c r="M42">
        <v>1.1711130305325863</v>
      </c>
      <c r="N42">
        <v>1.1524787918006112</v>
      </c>
      <c r="O42">
        <v>7.3409883441129947E-2</v>
      </c>
      <c r="P42">
        <v>1</v>
      </c>
      <c r="Q42">
        <v>1</v>
      </c>
      <c r="R42">
        <v>1</v>
      </c>
      <c r="S42">
        <v>1</v>
      </c>
      <c r="T42">
        <v>0</v>
      </c>
      <c r="Z42">
        <v>1</v>
      </c>
      <c r="AA42">
        <v>1</v>
      </c>
      <c r="AB42">
        <v>1</v>
      </c>
      <c r="AC42">
        <v>1</v>
      </c>
      <c r="AD42">
        <v>0</v>
      </c>
    </row>
    <row r="43" spans="1:30" x14ac:dyDescent="0.15">
      <c r="A43">
        <v>2.3469284512790587</v>
      </c>
      <c r="B43">
        <v>2.2426480080873081</v>
      </c>
      <c r="C43">
        <v>2.0046958188749953</v>
      </c>
      <c r="D43">
        <v>2.1980907594137871</v>
      </c>
      <c r="E43">
        <v>0.1013949367626362</v>
      </c>
      <c r="K43">
        <v>1.3432874407115025</v>
      </c>
      <c r="L43">
        <v>1.1522148989123395</v>
      </c>
      <c r="M43">
        <v>1.155212382570084</v>
      </c>
      <c r="N43">
        <v>1.2169049073979752</v>
      </c>
      <c r="O43">
        <v>6.327210713754193E-2</v>
      </c>
      <c r="P43">
        <v>0.97635313750304531</v>
      </c>
      <c r="Q43">
        <v>0.80099513137612877</v>
      </c>
      <c r="R43">
        <v>0.69565877775592833</v>
      </c>
      <c r="S43">
        <v>0.82433568221170084</v>
      </c>
      <c r="T43">
        <v>2.4E-2</v>
      </c>
      <c r="Z43">
        <v>1.3205838915253265</v>
      </c>
      <c r="AA43">
        <v>0.90787683428411303</v>
      </c>
      <c r="AB43">
        <v>0.98642261886944316</v>
      </c>
      <c r="AC43">
        <v>1.0716277815596273</v>
      </c>
      <c r="AD43">
        <v>2.4E-2</v>
      </c>
    </row>
    <row r="44" spans="1:30" x14ac:dyDescent="0.15">
      <c r="A44">
        <v>1.2322895012926154</v>
      </c>
      <c r="B44">
        <v>1.4182841146719445</v>
      </c>
      <c r="C44">
        <v>1.0752680390027498</v>
      </c>
      <c r="D44">
        <v>1.2419472183224365</v>
      </c>
      <c r="E44">
        <v>9.9255406703176938E-2</v>
      </c>
      <c r="K44">
        <v>1.1367328795388656</v>
      </c>
      <c r="L44">
        <v>1.3095330750562342</v>
      </c>
      <c r="M44">
        <v>1.0831557057247225</v>
      </c>
      <c r="N44">
        <v>1.176473886773274</v>
      </c>
      <c r="O44">
        <v>6.8384676579633652E-2</v>
      </c>
      <c r="P44">
        <v>0.51264865796969661</v>
      </c>
      <c r="Q44">
        <v>0.50656129123411853</v>
      </c>
      <c r="R44">
        <v>0.37313374065520027</v>
      </c>
      <c r="S44">
        <v>0.46411456328633843</v>
      </c>
      <c r="T44">
        <v>0.106</v>
      </c>
      <c r="Z44">
        <v>1.117520408655877</v>
      </c>
      <c r="AA44">
        <v>1.0318342035801471</v>
      </c>
      <c r="AB44">
        <v>0.92489424802329845</v>
      </c>
      <c r="AC44">
        <v>1.024749620086441</v>
      </c>
      <c r="AD44">
        <v>0.106</v>
      </c>
    </row>
    <row r="45" spans="1:30" x14ac:dyDescent="0.15">
      <c r="A45">
        <v>0.62597867314688471</v>
      </c>
      <c r="B45">
        <v>0.77589144234668816</v>
      </c>
      <c r="C45">
        <v>0.55211536834124808</v>
      </c>
      <c r="D45">
        <v>0.65132849461160702</v>
      </c>
      <c r="E45">
        <v>6.590835729158119E-2</v>
      </c>
      <c r="K45">
        <v>1.299522205129259</v>
      </c>
      <c r="L45">
        <v>1.3444419624241404</v>
      </c>
      <c r="M45">
        <v>1.2128734100625751</v>
      </c>
      <c r="N45">
        <v>1.2856125258719915</v>
      </c>
      <c r="O45">
        <v>3.8657861772110252E-2</v>
      </c>
      <c r="P45">
        <v>0.26041537022735722</v>
      </c>
      <c r="Q45">
        <v>0.27712118243921252</v>
      </c>
      <c r="R45">
        <v>0.19159211023649406</v>
      </c>
      <c r="S45">
        <v>0.24304288763435458</v>
      </c>
      <c r="T45">
        <v>8.5000000000000006E-2</v>
      </c>
      <c r="Z45">
        <v>1.2775583533068577</v>
      </c>
      <c r="AA45">
        <v>1.0593403312841654</v>
      </c>
      <c r="AB45">
        <v>1.0356587096558882</v>
      </c>
      <c r="AC45">
        <v>1.1241857980823038</v>
      </c>
      <c r="AD45">
        <v>8.5000000000000006E-2</v>
      </c>
    </row>
    <row r="46" spans="1:30" x14ac:dyDescent="0.15">
      <c r="A46">
        <v>0.30413901806715637</v>
      </c>
      <c r="B46">
        <v>0.64191956603621336</v>
      </c>
      <c r="C46">
        <v>0.40703459325388047</v>
      </c>
      <c r="D46">
        <v>0.45103105911908337</v>
      </c>
      <c r="E46">
        <v>0.1000779732145082</v>
      </c>
      <c r="K46">
        <v>1.1999825957183214</v>
      </c>
      <c r="L46">
        <v>1.9750369747622294</v>
      </c>
      <c r="M46">
        <v>1.2576499915946311</v>
      </c>
      <c r="N46">
        <v>1.4775565206917272</v>
      </c>
      <c r="O46">
        <v>0.2495921922099861</v>
      </c>
      <c r="P46">
        <v>0.12652583608380968</v>
      </c>
      <c r="Q46">
        <v>0.22927113183874509</v>
      </c>
      <c r="R46">
        <v>0.14124695875620644</v>
      </c>
      <c r="S46">
        <v>0.1656813088929204</v>
      </c>
      <c r="T46">
        <v>5.8000000000000003E-2</v>
      </c>
      <c r="Z46">
        <v>1.179701110863512</v>
      </c>
      <c r="AA46">
        <v>1.5562117083660647</v>
      </c>
      <c r="AB46">
        <v>1.0738929196464413</v>
      </c>
      <c r="AC46">
        <v>1.2699352462920059</v>
      </c>
      <c r="AD46">
        <v>5.8000000000000003E-2</v>
      </c>
    </row>
    <row r="48" spans="1:30" x14ac:dyDescent="0.15">
      <c r="A48" t="s">
        <v>9</v>
      </c>
      <c r="F48" t="s">
        <v>11</v>
      </c>
      <c r="K48" t="s">
        <v>10</v>
      </c>
      <c r="P48" t="s">
        <v>9</v>
      </c>
      <c r="U48" t="s">
        <v>11</v>
      </c>
      <c r="Z48" t="s">
        <v>10</v>
      </c>
    </row>
    <row r="49" spans="1:30" x14ac:dyDescent="0.15">
      <c r="A49" t="s">
        <v>6</v>
      </c>
      <c r="B49" t="s">
        <v>7</v>
      </c>
      <c r="C49" t="s">
        <v>33</v>
      </c>
      <c r="D49" t="s">
        <v>34</v>
      </c>
      <c r="E49" t="s">
        <v>35</v>
      </c>
      <c r="F49" t="s">
        <v>6</v>
      </c>
      <c r="G49" t="s">
        <v>7</v>
      </c>
      <c r="H49" t="s">
        <v>33</v>
      </c>
      <c r="I49" t="s">
        <v>34</v>
      </c>
      <c r="J49" t="s">
        <v>35</v>
      </c>
      <c r="K49" t="s">
        <v>6</v>
      </c>
      <c r="L49" t="s">
        <v>7</v>
      </c>
      <c r="M49" t="s">
        <v>33</v>
      </c>
      <c r="N49" t="s">
        <v>34</v>
      </c>
      <c r="O49" t="s">
        <v>35</v>
      </c>
      <c r="P49" t="s">
        <v>6</v>
      </c>
      <c r="Q49" t="s">
        <v>7</v>
      </c>
      <c r="R49" t="s">
        <v>33</v>
      </c>
      <c r="S49" t="s">
        <v>34</v>
      </c>
      <c r="T49" t="s">
        <v>35</v>
      </c>
      <c r="U49" t="s">
        <v>6</v>
      </c>
      <c r="V49" t="s">
        <v>7</v>
      </c>
      <c r="W49" t="s">
        <v>33</v>
      </c>
      <c r="X49" t="s">
        <v>34</v>
      </c>
      <c r="Y49" t="s">
        <v>35</v>
      </c>
      <c r="Z49" t="s">
        <v>6</v>
      </c>
      <c r="AA49" t="s">
        <v>7</v>
      </c>
      <c r="AB49" t="s">
        <v>33</v>
      </c>
      <c r="AC49" t="s">
        <v>34</v>
      </c>
      <c r="AD49" t="s">
        <v>35</v>
      </c>
    </row>
    <row r="51" spans="1:30" x14ac:dyDescent="0.15">
      <c r="A51">
        <v>1.322240181469293</v>
      </c>
      <c r="B51">
        <v>1.1920083952265212</v>
      </c>
      <c r="C51">
        <v>1.4968916160190378</v>
      </c>
      <c r="D51">
        <v>1.3370467309049505</v>
      </c>
      <c r="E51">
        <v>8.8427726035150561E-2</v>
      </c>
      <c r="F51">
        <v>0.10392983920811047</v>
      </c>
      <c r="G51">
        <v>8.587115523330785E-2</v>
      </c>
      <c r="H51">
        <v>9.5245538925764761E-2</v>
      </c>
      <c r="I51">
        <v>9.5015511122394369E-2</v>
      </c>
      <c r="J51">
        <v>5.2205429220800363E-3</v>
      </c>
      <c r="K51">
        <v>0.6827443994654292</v>
      </c>
      <c r="L51">
        <v>0.77822268186212373</v>
      </c>
      <c r="M51">
        <v>0.89098561646232621</v>
      </c>
      <c r="N51">
        <v>0.78398423259662631</v>
      </c>
      <c r="O51">
        <v>6.0254391029115784E-2</v>
      </c>
      <c r="P51">
        <v>1</v>
      </c>
      <c r="Q51">
        <v>1</v>
      </c>
      <c r="R51">
        <v>1</v>
      </c>
      <c r="S51">
        <v>1</v>
      </c>
      <c r="T51">
        <v>0</v>
      </c>
      <c r="U51">
        <v>1</v>
      </c>
      <c r="V51">
        <v>1</v>
      </c>
      <c r="W51">
        <v>1</v>
      </c>
      <c r="X51">
        <v>1</v>
      </c>
      <c r="Y51">
        <v>0</v>
      </c>
      <c r="Z51">
        <v>1</v>
      </c>
      <c r="AA51">
        <v>1</v>
      </c>
      <c r="AB51">
        <v>1</v>
      </c>
      <c r="AC51">
        <v>1</v>
      </c>
      <c r="AD51">
        <v>0</v>
      </c>
    </row>
    <row r="52" spans="1:30" x14ac:dyDescent="0.15">
      <c r="A52">
        <v>1.0622826370132932</v>
      </c>
      <c r="B52">
        <v>0.78577029494814299</v>
      </c>
      <c r="C52">
        <v>0.57195523971391748</v>
      </c>
      <c r="D52">
        <v>0.80666939055845122</v>
      </c>
      <c r="E52">
        <v>0.14209877071262975</v>
      </c>
      <c r="F52">
        <v>0.1003868261458859</v>
      </c>
      <c r="G52">
        <v>9.806429923181216E-2</v>
      </c>
      <c r="H52">
        <v>8.731417099446119E-2</v>
      </c>
      <c r="I52">
        <v>9.525509879071975E-2</v>
      </c>
      <c r="J52">
        <v>4.0314462534697089E-3</v>
      </c>
      <c r="K52">
        <v>0.71992434960113716</v>
      </c>
      <c r="L52">
        <v>0.8321549823302592</v>
      </c>
      <c r="M52">
        <v>0.84923924786815053</v>
      </c>
      <c r="N52">
        <v>0.80043952659984896</v>
      </c>
      <c r="O52">
        <v>4.0606631260420106E-2</v>
      </c>
      <c r="P52">
        <v>0.8033961241692632</v>
      </c>
      <c r="Q52">
        <v>0.65919862485433289</v>
      </c>
      <c r="R52">
        <v>0.38209529240000983</v>
      </c>
      <c r="S52">
        <v>0.61489668047453538</v>
      </c>
      <c r="T52">
        <v>0.14471766510526074</v>
      </c>
      <c r="U52">
        <v>0.96590956852025922</v>
      </c>
      <c r="V52">
        <v>1.1419934780820884</v>
      </c>
      <c r="W52">
        <v>0.91672714522109688</v>
      </c>
      <c r="X52">
        <v>1.0082100639411482</v>
      </c>
      <c r="Y52">
        <v>4.3326332219929181E-2</v>
      </c>
      <c r="Z52">
        <v>1.0544566168024503</v>
      </c>
      <c r="AA52">
        <v>1.0693018871399209</v>
      </c>
      <c r="AB52">
        <v>0.95314585575474231</v>
      </c>
      <c r="AC52">
        <v>1.0256347865657045</v>
      </c>
      <c r="AD52">
        <v>2.4464766616878277E-2</v>
      </c>
    </row>
    <row r="53" spans="1:30" x14ac:dyDescent="0.15">
      <c r="A53">
        <v>0.87270032414343046</v>
      </c>
      <c r="B53">
        <v>0.77078639963581397</v>
      </c>
      <c r="C53">
        <v>0.93353133115363918</v>
      </c>
      <c r="D53">
        <v>0.85900601831096113</v>
      </c>
      <c r="E53">
        <v>4.7533042411634523E-2</v>
      </c>
      <c r="F53">
        <v>0.11287355824733566</v>
      </c>
      <c r="G53">
        <v>0.11736956566145873</v>
      </c>
      <c r="H53">
        <v>0.12558946055494466</v>
      </c>
      <c r="I53">
        <v>0.11861086148791301</v>
      </c>
      <c r="J53">
        <v>3.7272774608894622E-3</v>
      </c>
      <c r="K53">
        <v>0.84578168486526606</v>
      </c>
      <c r="L53">
        <v>0.87989685043276267</v>
      </c>
      <c r="M53">
        <v>1.0579722118241583</v>
      </c>
      <c r="N53">
        <v>0.92788358237406232</v>
      </c>
      <c r="O53">
        <v>6.5863620920198485E-2</v>
      </c>
      <c r="P53">
        <v>0.66001649047881217</v>
      </c>
      <c r="Q53">
        <v>0.64662833141316833</v>
      </c>
      <c r="R53">
        <v>0.62364657612042251</v>
      </c>
      <c r="S53">
        <v>0.64343046600413434</v>
      </c>
      <c r="T53">
        <v>7.8989104338692273E-2</v>
      </c>
      <c r="U53">
        <v>1.0860553533746566</v>
      </c>
      <c r="V53">
        <v>1.3668101394766519</v>
      </c>
      <c r="W53">
        <v>1.3185862768106149</v>
      </c>
      <c r="X53">
        <v>1.2571505898873079</v>
      </c>
      <c r="Y53">
        <v>0.10522568660370607</v>
      </c>
      <c r="Z53">
        <v>1.2387969575839666</v>
      </c>
      <c r="AA53">
        <v>1.1306491971261412</v>
      </c>
      <c r="AB53">
        <v>1.1874178351215761</v>
      </c>
      <c r="AC53">
        <v>1.1856213299438947</v>
      </c>
      <c r="AD53">
        <v>5.9013280960771866E-2</v>
      </c>
    </row>
    <row r="54" spans="1:30" x14ac:dyDescent="0.15">
      <c r="A54">
        <v>0.62364877730116142</v>
      </c>
      <c r="B54">
        <v>0.53595645591394037</v>
      </c>
      <c r="C54">
        <v>0.44509392368966322</v>
      </c>
      <c r="D54">
        <v>0.53489971896825506</v>
      </c>
      <c r="E54">
        <v>5.1608160247628009E-2</v>
      </c>
      <c r="F54">
        <v>0.13702110252651362</v>
      </c>
      <c r="G54">
        <v>0.11389517558540167</v>
      </c>
      <c r="H54">
        <v>0.10570374877844912</v>
      </c>
      <c r="I54">
        <v>0.11887334229678814</v>
      </c>
      <c r="J54">
        <v>9.3880514738058779E-3</v>
      </c>
      <c r="K54">
        <v>1.0777447448795567</v>
      </c>
      <c r="L54">
        <v>1.0685990038326068</v>
      </c>
      <c r="M54">
        <v>1.2873224154815137</v>
      </c>
      <c r="N54">
        <v>1.1445553880645589</v>
      </c>
      <c r="O54">
        <v>7.1516999072807563E-2</v>
      </c>
      <c r="P54">
        <v>0.47166073610632042</v>
      </c>
      <c r="Q54">
        <v>0.44962473256078939</v>
      </c>
      <c r="R54">
        <v>0.29734545836617365</v>
      </c>
      <c r="S54">
        <v>0.40621030901109451</v>
      </c>
      <c r="T54">
        <v>8.2908365263795789E-2</v>
      </c>
      <c r="U54">
        <v>1.318400024194599</v>
      </c>
      <c r="V54">
        <v>1.3263496371506112</v>
      </c>
      <c r="W54">
        <v>1.1098026214207848</v>
      </c>
      <c r="X54">
        <v>1.2515174275886649</v>
      </c>
      <c r="Y54">
        <v>7.0841121194447382E-2</v>
      </c>
      <c r="Z54">
        <v>1.5785479100574129</v>
      </c>
      <c r="AA54">
        <v>1.3731275491427124</v>
      </c>
      <c r="AB54">
        <v>1.4448296265352178</v>
      </c>
      <c r="AC54">
        <v>1.4655016952451145</v>
      </c>
      <c r="AD54">
        <v>9.8350428736668938E-2</v>
      </c>
    </row>
    <row r="55" spans="1:30" x14ac:dyDescent="0.15">
      <c r="A55">
        <v>0.32759366135298024</v>
      </c>
      <c r="B55">
        <v>0.25897521923929673</v>
      </c>
      <c r="C55">
        <v>0.28924386572204752</v>
      </c>
      <c r="D55">
        <v>0.29193758210477483</v>
      </c>
      <c r="E55">
        <v>1.9877710351116601E-2</v>
      </c>
      <c r="F55">
        <v>0.14682359336651074</v>
      </c>
      <c r="G55">
        <v>0.1008023784356248</v>
      </c>
      <c r="H55">
        <v>0.10816303021251969</v>
      </c>
      <c r="I55">
        <v>0.11859633400488508</v>
      </c>
      <c r="J55">
        <v>1.4289602226119788E-2</v>
      </c>
      <c r="K55">
        <v>1.4747747509101525</v>
      </c>
      <c r="L55">
        <v>1.2550187053209616</v>
      </c>
      <c r="M55">
        <v>1.2446304891467637</v>
      </c>
      <c r="N55">
        <v>1.3248079817926259</v>
      </c>
      <c r="O55">
        <v>7.5132285885624525E-2</v>
      </c>
      <c r="P55">
        <v>0.24775654676365474</v>
      </c>
      <c r="Q55">
        <v>0.21725955981214615</v>
      </c>
      <c r="R55">
        <v>0.19322966514522108</v>
      </c>
      <c r="S55">
        <v>0.21941525724034064</v>
      </c>
      <c r="T55">
        <v>6.9210921243551854E-2</v>
      </c>
      <c r="U55">
        <v>1.4127183731373745</v>
      </c>
      <c r="V55">
        <v>1.1738793796560618</v>
      </c>
      <c r="W55">
        <v>1.135623058386209</v>
      </c>
      <c r="X55">
        <v>1.2407402703932151</v>
      </c>
      <c r="Y55">
        <v>7.0911645998604098E-2</v>
      </c>
      <c r="Z55">
        <v>2.1600686172817558</v>
      </c>
      <c r="AA55">
        <v>1.612672997808243</v>
      </c>
      <c r="AB55">
        <v>1.3969142331259965</v>
      </c>
      <c r="AC55">
        <v>1.7232186160719987</v>
      </c>
      <c r="AD55">
        <v>0.16948934843642771</v>
      </c>
    </row>
    <row r="58" spans="1:30" x14ac:dyDescent="0.15">
      <c r="A58" t="s">
        <v>9</v>
      </c>
      <c r="F58" t="s">
        <v>11</v>
      </c>
      <c r="K58" t="s">
        <v>10</v>
      </c>
      <c r="P58" t="s">
        <v>9</v>
      </c>
      <c r="U58" t="s">
        <v>11</v>
      </c>
      <c r="Z58" t="s">
        <v>10</v>
      </c>
    </row>
    <row r="59" spans="1:30" x14ac:dyDescent="0.15">
      <c r="A59" t="s">
        <v>6</v>
      </c>
      <c r="B59" t="s">
        <v>7</v>
      </c>
      <c r="C59" t="s">
        <v>33</v>
      </c>
      <c r="D59" t="s">
        <v>34</v>
      </c>
      <c r="E59" t="s">
        <v>35</v>
      </c>
      <c r="F59" t="s">
        <v>6</v>
      </c>
      <c r="G59" t="s">
        <v>7</v>
      </c>
      <c r="H59" t="s">
        <v>33</v>
      </c>
      <c r="I59" t="s">
        <v>34</v>
      </c>
      <c r="J59" t="s">
        <v>35</v>
      </c>
      <c r="K59" t="s">
        <v>6</v>
      </c>
      <c r="L59" t="s">
        <v>7</v>
      </c>
      <c r="M59" t="s">
        <v>33</v>
      </c>
      <c r="N59" t="s">
        <v>34</v>
      </c>
      <c r="O59" t="s">
        <v>35</v>
      </c>
      <c r="P59" t="s">
        <v>6</v>
      </c>
      <c r="Q59" t="s">
        <v>7</v>
      </c>
      <c r="R59" t="s">
        <v>33</v>
      </c>
      <c r="S59" t="s">
        <v>34</v>
      </c>
      <c r="T59" t="s">
        <v>35</v>
      </c>
      <c r="U59" t="s">
        <v>6</v>
      </c>
      <c r="V59" t="s">
        <v>7</v>
      </c>
      <c r="W59" t="s">
        <v>33</v>
      </c>
      <c r="X59" t="s">
        <v>34</v>
      </c>
      <c r="Y59" t="s">
        <v>35</v>
      </c>
      <c r="Z59" t="s">
        <v>6</v>
      </c>
      <c r="AA59" t="s">
        <v>7</v>
      </c>
      <c r="AB59" t="s">
        <v>33</v>
      </c>
      <c r="AC59" t="s">
        <v>34</v>
      </c>
      <c r="AD59" t="s">
        <v>35</v>
      </c>
    </row>
    <row r="61" spans="1:30" x14ac:dyDescent="0.15">
      <c r="A61">
        <v>1.4521650985342991</v>
      </c>
      <c r="B61">
        <v>1.5154442761465043</v>
      </c>
      <c r="C61">
        <v>1.2867373302272105</v>
      </c>
      <c r="D61">
        <v>1.4181155683026712</v>
      </c>
      <c r="E61">
        <v>6.826255457622242E-2</v>
      </c>
      <c r="F61">
        <v>0.17716354357009698</v>
      </c>
      <c r="G61">
        <v>0.13833604029417668</v>
      </c>
      <c r="H61">
        <v>0.15294664404375491</v>
      </c>
      <c r="I61">
        <v>0.15614874263600953</v>
      </c>
      <c r="J61">
        <v>1.1335727739354177E-2</v>
      </c>
      <c r="K61">
        <v>0.34346284644182168</v>
      </c>
      <c r="L61">
        <v>0.38531458534834628</v>
      </c>
      <c r="M61">
        <v>0.43100097574155255</v>
      </c>
      <c r="N61">
        <v>0.38659280251057354</v>
      </c>
      <c r="O61">
        <v>2.5308127541886369E-2</v>
      </c>
      <c r="P61">
        <v>1</v>
      </c>
      <c r="Q61">
        <v>1</v>
      </c>
      <c r="R61">
        <v>1</v>
      </c>
      <c r="S61">
        <v>1</v>
      </c>
      <c r="T61">
        <v>0</v>
      </c>
      <c r="U61">
        <v>1</v>
      </c>
      <c r="V61">
        <v>1</v>
      </c>
      <c r="W61">
        <v>1</v>
      </c>
      <c r="X61">
        <v>1</v>
      </c>
      <c r="Y61">
        <v>0</v>
      </c>
      <c r="Z61">
        <v>1</v>
      </c>
      <c r="AA61">
        <v>1</v>
      </c>
      <c r="AB61">
        <v>1</v>
      </c>
      <c r="AC61">
        <v>1</v>
      </c>
      <c r="AD61">
        <v>0</v>
      </c>
    </row>
    <row r="62" spans="1:30" x14ac:dyDescent="0.15">
      <c r="A62">
        <v>0.9770917875612517</v>
      </c>
      <c r="B62">
        <v>1.0410088220134759</v>
      </c>
      <c r="C62">
        <v>1.3318188102599349</v>
      </c>
      <c r="D62">
        <v>1.1166398066115542</v>
      </c>
      <c r="E62">
        <v>0.10928960529740722</v>
      </c>
      <c r="F62">
        <v>0.16185424386504568</v>
      </c>
      <c r="G62">
        <v>0.15947348300014186</v>
      </c>
      <c r="H62">
        <v>0.16452149927685231</v>
      </c>
      <c r="I62">
        <v>0.16194974204734661</v>
      </c>
      <c r="J62">
        <v>1.459747253249504E-3</v>
      </c>
      <c r="K62">
        <v>0.46515927870310919</v>
      </c>
      <c r="L62">
        <v>0.44237015294346527</v>
      </c>
      <c r="M62">
        <v>0.44180183250511779</v>
      </c>
      <c r="N62">
        <v>0.4497770880505641</v>
      </c>
      <c r="O62">
        <v>7.7019643119761441E-3</v>
      </c>
      <c r="P62">
        <v>0.67285172226453527</v>
      </c>
      <c r="Q62">
        <v>0.68693309176670592</v>
      </c>
      <c r="R62">
        <v>1.0350354955698409</v>
      </c>
      <c r="S62">
        <v>0.79827343653369398</v>
      </c>
      <c r="T62">
        <v>9.8395108616221472E-2</v>
      </c>
      <c r="U62">
        <v>0.913586625123052</v>
      </c>
      <c r="V62">
        <v>1.152797800638327</v>
      </c>
      <c r="W62">
        <v>1.0756790402657417</v>
      </c>
      <c r="X62">
        <v>1.0473544886757071</v>
      </c>
      <c r="Y62">
        <v>4.7030546794235163E-2</v>
      </c>
      <c r="Z62">
        <v>1.3543219696745319</v>
      </c>
      <c r="AA62">
        <v>1.1480752864403965</v>
      </c>
      <c r="AB62">
        <v>1.0250599357576442</v>
      </c>
      <c r="AC62">
        <v>1.1758190639575243</v>
      </c>
      <c r="AD62">
        <v>8.2352832030750112E-2</v>
      </c>
    </row>
    <row r="63" spans="1:30" x14ac:dyDescent="0.15">
      <c r="A63">
        <v>1.0497942372374041</v>
      </c>
      <c r="B63">
        <v>0.934856936306805</v>
      </c>
      <c r="C63">
        <v>1.0403651890335566</v>
      </c>
      <c r="D63">
        <v>1.008338787525922</v>
      </c>
      <c r="E63">
        <v>3.6885287513846191E-2</v>
      </c>
      <c r="F63">
        <v>0.17193532226797853</v>
      </c>
      <c r="G63">
        <v>0.16973627096756255</v>
      </c>
      <c r="H63">
        <v>0.15614434547855369</v>
      </c>
      <c r="I63">
        <v>0.16593864623803159</v>
      </c>
      <c r="J63">
        <v>4.9439777130616484E-3</v>
      </c>
      <c r="K63">
        <v>0.40415263472595292</v>
      </c>
      <c r="L63">
        <v>0.38907331058484418</v>
      </c>
      <c r="M63">
        <v>0.36871181665793445</v>
      </c>
      <c r="N63">
        <v>0.38731258732291046</v>
      </c>
      <c r="O63">
        <v>1.0280863271123172E-2</v>
      </c>
      <c r="P63">
        <v>0.72291658730607389</v>
      </c>
      <c r="Q63">
        <v>0.61688638178367994</v>
      </c>
      <c r="R63">
        <v>0.80852957677838577</v>
      </c>
      <c r="S63">
        <v>0.71611084862271335</v>
      </c>
      <c r="T63">
        <v>8.6695875285527732E-2</v>
      </c>
      <c r="U63">
        <v>0.97048929369574366</v>
      </c>
      <c r="V63">
        <v>1.2269851775908298</v>
      </c>
      <c r="W63">
        <v>1.0209073004170264</v>
      </c>
      <c r="X63">
        <v>1.0727939239011999</v>
      </c>
      <c r="Y63">
        <v>6.7190556206060251E-2</v>
      </c>
      <c r="Z63">
        <v>1.1766997185077233</v>
      </c>
      <c r="AA63">
        <v>1.0097549518741933</v>
      </c>
      <c r="AB63">
        <v>0.85547791631690073</v>
      </c>
      <c r="AC63">
        <v>1.0139775288996058</v>
      </c>
      <c r="AD63">
        <v>9.874843840697406E-2</v>
      </c>
    </row>
    <row r="64" spans="1:30" x14ac:dyDescent="0.15">
      <c r="A64">
        <v>0.7332269743564801</v>
      </c>
      <c r="B64">
        <v>0.72666141563022868</v>
      </c>
      <c r="C64">
        <v>0.70338797642007933</v>
      </c>
      <c r="D64">
        <v>0.72109212213559604</v>
      </c>
      <c r="E64">
        <v>9.0634330747195336E-3</v>
      </c>
      <c r="F64">
        <v>0.17990930082667872</v>
      </c>
      <c r="G64">
        <v>0.15126530193192156</v>
      </c>
      <c r="H64">
        <v>0.14832201425581723</v>
      </c>
      <c r="I64">
        <v>0.15983220567147249</v>
      </c>
      <c r="J64">
        <v>1.0086383021329576E-2</v>
      </c>
      <c r="K64">
        <v>0.37759516230795759</v>
      </c>
      <c r="L64">
        <v>0.40067600410030019</v>
      </c>
      <c r="M64">
        <v>0.44007207838877654</v>
      </c>
      <c r="N64">
        <v>0.40611441493234479</v>
      </c>
      <c r="O64">
        <v>1.8260988356474221E-2</v>
      </c>
      <c r="P64">
        <v>0.50491984354708808</v>
      </c>
      <c r="Q64">
        <v>0.47950388349348932</v>
      </c>
      <c r="R64">
        <v>0.54664457142614797</v>
      </c>
      <c r="S64">
        <v>0.51035609948890848</v>
      </c>
      <c r="T64">
        <v>7.4937229156645191E-2</v>
      </c>
      <c r="U64">
        <v>1.0154984326981209</v>
      </c>
      <c r="V64">
        <v>1.0934627130446291</v>
      </c>
      <c r="W64">
        <v>0.96976311695590611</v>
      </c>
      <c r="X64">
        <v>1.0262414208995521</v>
      </c>
      <c r="Y64">
        <v>5.6573266834858631E-2</v>
      </c>
      <c r="Z64">
        <v>1.099377024967146</v>
      </c>
      <c r="AA64">
        <v>1.0398672132747488</v>
      </c>
      <c r="AB64">
        <v>1.0210465942254929</v>
      </c>
      <c r="AC64">
        <v>1.0534302774891293</v>
      </c>
      <c r="AD64">
        <v>6.1804536322062446E-2</v>
      </c>
    </row>
    <row r="65" spans="1:30" x14ac:dyDescent="0.15">
      <c r="A65">
        <v>0.62819459220990925</v>
      </c>
      <c r="B65">
        <v>0.64905519948393831</v>
      </c>
      <c r="C65">
        <v>0.72686354128672548</v>
      </c>
      <c r="D65">
        <v>0.66803777766019101</v>
      </c>
      <c r="E65">
        <v>3.0058604278149516E-2</v>
      </c>
      <c r="F65">
        <v>0.1624142343836002</v>
      </c>
      <c r="G65">
        <v>0.17884522778196274</v>
      </c>
      <c r="H65">
        <v>0.2128482741679755</v>
      </c>
      <c r="I65">
        <v>0.18470257877784613</v>
      </c>
      <c r="J65">
        <v>1.4868300552125693E-2</v>
      </c>
      <c r="K65">
        <v>0.49434157278048801</v>
      </c>
      <c r="L65">
        <v>0.43581632916848778</v>
      </c>
      <c r="M65">
        <v>0.46635669676420449</v>
      </c>
      <c r="N65">
        <v>0.4655048662377268</v>
      </c>
      <c r="O65">
        <v>1.6920184437028585E-2</v>
      </c>
      <c r="P65">
        <v>0.43259171622011805</v>
      </c>
      <c r="Q65">
        <v>0.42829367578883609</v>
      </c>
      <c r="R65">
        <v>0.56488882712245303</v>
      </c>
      <c r="S65">
        <v>0.47525807304380235</v>
      </c>
      <c r="T65">
        <v>3.2869253299885E-2</v>
      </c>
      <c r="U65">
        <v>0.916747492800848</v>
      </c>
      <c r="V65">
        <v>1.2928317696649534</v>
      </c>
      <c r="W65">
        <v>1.3916505033420934</v>
      </c>
      <c r="X65">
        <v>1.2004099219359647</v>
      </c>
      <c r="Y65">
        <v>0.10921081890131466</v>
      </c>
      <c r="Z65">
        <v>1.4392868920226087</v>
      </c>
      <c r="AA65">
        <v>1.1310662656968593</v>
      </c>
      <c r="AB65">
        <v>1.0820316496078024</v>
      </c>
      <c r="AC65">
        <v>1.2174616024424234</v>
      </c>
      <c r="AD65">
        <v>8.8962562177884522E-2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</vt:lpstr>
      <vt:lpstr>Page 1</vt:lpstr>
      <vt:lpstr>Page 2</vt:lpstr>
      <vt:lpstr>All!Print_Area</vt:lpstr>
      <vt:lpstr>'Page 1'!Print_Area</vt:lpstr>
    </vt:vector>
  </TitlesOfParts>
  <Company>UMBC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Lindahl</dc:creator>
  <cp:lastModifiedBy>Microsoft Office User</cp:lastModifiedBy>
  <cp:lastPrinted>2018-11-16T09:50:51Z</cp:lastPrinted>
  <dcterms:created xsi:type="dcterms:W3CDTF">2018-10-28T04:03:24Z</dcterms:created>
  <dcterms:modified xsi:type="dcterms:W3CDTF">2019-02-13T19:26:17Z</dcterms:modified>
</cp:coreProperties>
</file>