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947"/>
  </bookViews>
  <sheets>
    <sheet name="Table S8 FACS quantification" sheetId="1" r:id="rId1"/>
  </sheets>
  <calcPr calcId="145621"/>
</workbook>
</file>

<file path=xl/calcChain.xml><?xml version="1.0" encoding="utf-8"?>
<calcChain xmlns="http://schemas.openxmlformats.org/spreadsheetml/2006/main">
  <c r="F4" i="1" l="1"/>
  <c r="I4" i="1" s="1"/>
  <c r="H4" i="1"/>
  <c r="H19" i="1" s="1"/>
  <c r="J4" i="1"/>
  <c r="K4" i="1"/>
  <c r="F5" i="1"/>
  <c r="H5" i="1"/>
  <c r="I5" i="1"/>
  <c r="J5" i="1"/>
  <c r="J20" i="1" s="1"/>
  <c r="K5" i="1"/>
  <c r="F9" i="1"/>
  <c r="I9" i="1" s="1"/>
  <c r="L9" i="1" s="1"/>
  <c r="H9" i="1"/>
  <c r="J9" i="1"/>
  <c r="J19" i="1" s="1"/>
  <c r="K9" i="1"/>
  <c r="F10" i="1"/>
  <c r="H10" i="1"/>
  <c r="I10" i="1"/>
  <c r="J10" i="1"/>
  <c r="L10" i="1" s="1"/>
  <c r="K10" i="1"/>
  <c r="F14" i="1"/>
  <c r="I14" i="1" s="1"/>
  <c r="L14" i="1" s="1"/>
  <c r="H14" i="1"/>
  <c r="J14" i="1"/>
  <c r="K14" i="1"/>
  <c r="F15" i="1"/>
  <c r="H15" i="1"/>
  <c r="H20" i="1" s="1"/>
  <c r="I15" i="1"/>
  <c r="J15" i="1"/>
  <c r="L15" i="1" s="1"/>
  <c r="K15" i="1"/>
  <c r="K19" i="1"/>
  <c r="I20" i="1"/>
  <c r="K20" i="1"/>
  <c r="J22" i="1"/>
  <c r="K22" i="1"/>
  <c r="H23" i="1"/>
  <c r="I23" i="1"/>
  <c r="J23" i="1"/>
  <c r="K23" i="1"/>
  <c r="L4" i="1" l="1"/>
  <c r="I19" i="1"/>
  <c r="I22" i="1"/>
  <c r="L5" i="1"/>
  <c r="H22" i="1"/>
</calcChain>
</file>

<file path=xl/sharedStrings.xml><?xml version="1.0" encoding="utf-8"?>
<sst xmlns="http://schemas.openxmlformats.org/spreadsheetml/2006/main" count="41" uniqueCount="24">
  <si>
    <t>2n</t>
  </si>
  <si>
    <t>&gt;2n</t>
  </si>
  <si>
    <t>4n</t>
  </si>
  <si>
    <t>&gt;4n</t>
  </si>
  <si>
    <t>sum</t>
  </si>
  <si>
    <t>normalized</t>
  </si>
  <si>
    <t>Exp: 20170712</t>
  </si>
  <si>
    <t>AON Scr</t>
  </si>
  <si>
    <t>AON MBNL1</t>
  </si>
  <si>
    <t>Exp: 20170724</t>
  </si>
  <si>
    <t>Exp: 20170731</t>
  </si>
  <si>
    <t xml:space="preserve"> </t>
  </si>
  <si>
    <t>average all 3 experiments</t>
  </si>
  <si>
    <t>average</t>
  </si>
  <si>
    <t>stdev</t>
  </si>
  <si>
    <t>stats</t>
  </si>
  <si>
    <t>multiple t test</t>
  </si>
  <si>
    <t>P value</t>
  </si>
  <si>
    <t>Mean1</t>
  </si>
  <si>
    <t>Mean2</t>
  </si>
  <si>
    <t>Difference</t>
  </si>
  <si>
    <t>SE of difference</t>
  </si>
  <si>
    <t>t ratio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</si>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</sst>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1"/>
    </font>
    <font>
      <sz val="11"/>
      <name val="Arial"/>
      <family val="2"/>
      <charset val="1"/>
    </font>
    <font>
      <sz val="12"/>
      <color indexed="10"/>
      <name val="Calibri"/>
      <family val="2"/>
      <charset val="1"/>
    </font>
    <font>
      <b/>
      <sz val="12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/>
    <xf numFmtId="0" fontId="2" fillId="0" borderId="0" xfId="2" applyAlignment="1">
      <alignment vertical="center"/>
    </xf>
    <xf numFmtId="0" fontId="2" fillId="2" borderId="0" xfId="2" applyFont="1" applyFill="1"/>
    <xf numFmtId="0" fontId="5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3" fillId="2" borderId="0" xfId="2" applyFont="1" applyFill="1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26" sqref="F26"/>
    </sheetView>
  </sheetViews>
  <sheetFormatPr defaultColWidth="11.7109375" defaultRowHeight="15.75" x14ac:dyDescent="0.25"/>
  <cols>
    <col min="1" max="1" width="12.85546875" style="1" customWidth="1"/>
    <col min="2" max="6" width="11.7109375" style="1"/>
    <col min="7" max="7" width="4.5703125" style="1" customWidth="1"/>
    <col min="8" max="16384" width="11.7109375" style="1"/>
  </cols>
  <sheetData>
    <row r="1" spans="1:12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11" t="s">
        <v>5</v>
      </c>
      <c r="I1" s="11"/>
      <c r="J1" s="11"/>
      <c r="K1" s="11"/>
    </row>
    <row r="2" spans="1:12" x14ac:dyDescent="0.25">
      <c r="A2" s="1" t="s">
        <v>6</v>
      </c>
    </row>
    <row r="3" spans="1:12" x14ac:dyDescent="0.25"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</row>
    <row r="4" spans="1:12" x14ac:dyDescent="0.25">
      <c r="A4" s="3" t="s">
        <v>7</v>
      </c>
      <c r="B4" s="4">
        <v>52.1</v>
      </c>
      <c r="C4" s="4">
        <v>20.9</v>
      </c>
      <c r="D4" s="4">
        <v>23.4</v>
      </c>
      <c r="E4" s="4">
        <v>0.94</v>
      </c>
      <c r="F4" s="1">
        <f>SUM(B4:E4)</f>
        <v>97.34</v>
      </c>
      <c r="H4" s="1">
        <f t="shared" ref="H4:K5" si="0">B4*100/$F4</f>
        <v>53.523731251284154</v>
      </c>
      <c r="I4" s="1">
        <f t="shared" si="0"/>
        <v>21.471132114238749</v>
      </c>
      <c r="J4" s="1">
        <f t="shared" si="0"/>
        <v>24.039449352784054</v>
      </c>
      <c r="K4" s="1">
        <f t="shared" si="0"/>
        <v>0.96568728169303464</v>
      </c>
      <c r="L4" s="1">
        <f>SUM(H4:K4)</f>
        <v>99.999999999999986</v>
      </c>
    </row>
    <row r="5" spans="1:12" x14ac:dyDescent="0.25">
      <c r="A5" s="3" t="s">
        <v>8</v>
      </c>
      <c r="B5" s="4">
        <v>35.299999999999997</v>
      </c>
      <c r="C5" s="4">
        <v>34.6</v>
      </c>
      <c r="D5" s="4">
        <v>22</v>
      </c>
      <c r="E5" s="4">
        <v>6.34</v>
      </c>
      <c r="F5" s="1">
        <f>SUM(B5:E5)</f>
        <v>98.240000000000009</v>
      </c>
      <c r="H5" s="1">
        <f t="shared" si="0"/>
        <v>35.932410423452758</v>
      </c>
      <c r="I5" s="1">
        <f t="shared" si="0"/>
        <v>35.219869706840385</v>
      </c>
      <c r="J5" s="1">
        <f t="shared" si="0"/>
        <v>22.394136807817588</v>
      </c>
      <c r="K5" s="1">
        <f t="shared" si="0"/>
        <v>6.4535830618892502</v>
      </c>
      <c r="L5" s="1">
        <f>SUM(H5:K5)</f>
        <v>99.999999999999986</v>
      </c>
    </row>
    <row r="7" spans="1:12" x14ac:dyDescent="0.25">
      <c r="A7" s="1" t="s">
        <v>9</v>
      </c>
    </row>
    <row r="9" spans="1:12" x14ac:dyDescent="0.25">
      <c r="A9" s="3" t="s">
        <v>7</v>
      </c>
      <c r="B9" s="4">
        <v>47.1</v>
      </c>
      <c r="C9" s="4">
        <v>17.100000000000001</v>
      </c>
      <c r="D9" s="4">
        <v>29.3</v>
      </c>
      <c r="E9" s="4">
        <v>3.6</v>
      </c>
      <c r="F9" s="1">
        <f>SUM(B9:E9)</f>
        <v>97.1</v>
      </c>
      <c r="H9" s="1">
        <f t="shared" ref="H9:K10" si="1">B9*100/$F9</f>
        <v>48.506694129763133</v>
      </c>
      <c r="I9" s="1">
        <f t="shared" si="1"/>
        <v>17.610710607621012</v>
      </c>
      <c r="J9" s="1">
        <f t="shared" si="1"/>
        <v>30.175077239958807</v>
      </c>
      <c r="K9" s="1">
        <f t="shared" si="1"/>
        <v>3.7075180226570548</v>
      </c>
      <c r="L9" s="1">
        <f>SUM(H9:K9)</f>
        <v>100.00000000000001</v>
      </c>
    </row>
    <row r="10" spans="1:12" x14ac:dyDescent="0.25">
      <c r="A10" s="3" t="s">
        <v>8</v>
      </c>
      <c r="B10" s="4">
        <v>33.200000000000003</v>
      </c>
      <c r="C10" s="4">
        <v>25.9</v>
      </c>
      <c r="D10" s="4">
        <v>23.1</v>
      </c>
      <c r="E10" s="4">
        <v>9.65</v>
      </c>
      <c r="F10" s="1">
        <f>SUM(B10:E10)</f>
        <v>91.850000000000009</v>
      </c>
      <c r="H10" s="1">
        <f t="shared" si="1"/>
        <v>36.145890038105605</v>
      </c>
      <c r="I10" s="1">
        <f t="shared" si="1"/>
        <v>28.198149156232986</v>
      </c>
      <c r="J10" s="1">
        <f t="shared" si="1"/>
        <v>25.149700598802394</v>
      </c>
      <c r="K10" s="1">
        <f t="shared" si="1"/>
        <v>10.506260206859007</v>
      </c>
      <c r="L10" s="1">
        <f>SUM(H10:K10)</f>
        <v>100</v>
      </c>
    </row>
    <row r="12" spans="1:12" x14ac:dyDescent="0.25">
      <c r="A12" s="1" t="s">
        <v>10</v>
      </c>
      <c r="C12" s="1" t="s">
        <v>11</v>
      </c>
    </row>
    <row r="14" spans="1:12" x14ac:dyDescent="0.25">
      <c r="A14" s="3" t="s">
        <v>7</v>
      </c>
      <c r="B14" s="4">
        <v>49.9</v>
      </c>
      <c r="C14" s="4">
        <v>17.7</v>
      </c>
      <c r="D14" s="4">
        <v>27.5</v>
      </c>
      <c r="E14" s="4">
        <v>0.86</v>
      </c>
      <c r="F14" s="1">
        <f>SUM(B14:E14)</f>
        <v>95.96</v>
      </c>
      <c r="H14" s="1">
        <f t="shared" ref="H14:K15" si="2">B14*100/$F14</f>
        <v>52.000833680700296</v>
      </c>
      <c r="I14" s="1">
        <f t="shared" si="2"/>
        <v>18.445185493955815</v>
      </c>
      <c r="J14" s="1">
        <f t="shared" si="2"/>
        <v>28.657774072530223</v>
      </c>
      <c r="K14" s="1">
        <f t="shared" si="2"/>
        <v>0.89620675281367246</v>
      </c>
      <c r="L14" s="1">
        <f>SUM(H14:K14)</f>
        <v>100</v>
      </c>
    </row>
    <row r="15" spans="1:12" x14ac:dyDescent="0.25">
      <c r="A15" s="3" t="s">
        <v>8</v>
      </c>
      <c r="B15" s="4">
        <v>37.6</v>
      </c>
      <c r="C15" s="4">
        <v>25</v>
      </c>
      <c r="D15" s="4">
        <v>29.5</v>
      </c>
      <c r="E15" s="4">
        <v>3.77</v>
      </c>
      <c r="F15" s="1">
        <f>SUM(B15:E15)</f>
        <v>95.86999999999999</v>
      </c>
      <c r="H15" s="1">
        <f t="shared" si="2"/>
        <v>39.219776781057689</v>
      </c>
      <c r="I15" s="1">
        <f t="shared" si="2"/>
        <v>26.076979242724526</v>
      </c>
      <c r="J15" s="1">
        <f t="shared" si="2"/>
        <v>30.77083550641494</v>
      </c>
      <c r="K15" s="1">
        <f t="shared" si="2"/>
        <v>3.9324084698028585</v>
      </c>
      <c r="L15" s="1">
        <f>SUM(H15:K15)</f>
        <v>100.00000000000003</v>
      </c>
    </row>
    <row r="18" spans="5:14" x14ac:dyDescent="0.25">
      <c r="H18" s="12" t="s">
        <v>12</v>
      </c>
      <c r="I18" s="12"/>
      <c r="J18" s="12"/>
      <c r="K18" s="12"/>
    </row>
    <row r="19" spans="5:14" x14ac:dyDescent="0.25">
      <c r="F19" s="3" t="s">
        <v>7</v>
      </c>
      <c r="H19" s="1">
        <f t="shared" ref="H19:K20" si="3">AVERAGE(H4,H9,H14)</f>
        <v>51.343753020582518</v>
      </c>
      <c r="I19" s="1">
        <f t="shared" si="3"/>
        <v>19.175676071938526</v>
      </c>
      <c r="J19" s="1">
        <f t="shared" si="3"/>
        <v>27.624100221757697</v>
      </c>
      <c r="K19" s="1">
        <f t="shared" si="3"/>
        <v>1.8564706857212538</v>
      </c>
      <c r="L19" s="13" t="s">
        <v>13</v>
      </c>
    </row>
    <row r="20" spans="5:14" x14ac:dyDescent="0.25">
      <c r="F20" s="3" t="s">
        <v>8</v>
      </c>
      <c r="H20" s="1">
        <f t="shared" si="3"/>
        <v>37.09935908087202</v>
      </c>
      <c r="I20" s="1">
        <f t="shared" si="3"/>
        <v>29.831666035265965</v>
      </c>
      <c r="J20" s="1">
        <f t="shared" si="3"/>
        <v>26.104890971011642</v>
      </c>
      <c r="K20" s="1">
        <f t="shared" si="3"/>
        <v>6.9640839128503726</v>
      </c>
      <c r="L20" s="13"/>
    </row>
    <row r="21" spans="5:14" x14ac:dyDescent="0.25">
      <c r="L21" s="5"/>
    </row>
    <row r="22" spans="5:14" x14ac:dyDescent="0.25">
      <c r="F22" s="3" t="s">
        <v>7</v>
      </c>
      <c r="H22" s="1">
        <f t="shared" ref="H22:K23" si="4">STDEVA(H4,H9,H14)</f>
        <v>2.5722522456216428</v>
      </c>
      <c r="I22" s="1">
        <f t="shared" si="4"/>
        <v>2.0312375330276677</v>
      </c>
      <c r="J22" s="1">
        <f t="shared" si="4"/>
        <v>3.1957539978536067</v>
      </c>
      <c r="K22" s="1">
        <f t="shared" si="4"/>
        <v>1.6034304065522085</v>
      </c>
      <c r="L22" s="13" t="s">
        <v>14</v>
      </c>
    </row>
    <row r="23" spans="5:14" x14ac:dyDescent="0.25">
      <c r="F23" s="3" t="s">
        <v>8</v>
      </c>
      <c r="H23" s="1">
        <f t="shared" si="4"/>
        <v>1.8394351861138249</v>
      </c>
      <c r="I23" s="1">
        <f t="shared" si="4"/>
        <v>4.7853311855366405</v>
      </c>
      <c r="J23" s="1">
        <f t="shared" si="4"/>
        <v>4.2692577524836137</v>
      </c>
      <c r="K23" s="1">
        <f t="shared" si="4"/>
        <v>3.3165252907709064</v>
      </c>
      <c r="L23" s="13"/>
    </row>
    <row r="26" spans="5:14" x14ac:dyDescent="0.25">
      <c r="E26" s="6" t="s">
        <v>15</v>
      </c>
      <c r="F26" s="7" t="s">
        <v>16</v>
      </c>
      <c r="G26" s="6"/>
      <c r="H26" s="8" t="s">
        <v>17</v>
      </c>
      <c r="I26" s="8" t="s">
        <v>18</v>
      </c>
      <c r="J26" s="8" t="s">
        <v>19</v>
      </c>
      <c r="K26" s="8" t="s">
        <v>20</v>
      </c>
      <c r="L26" s="8" t="s">
        <v>21</v>
      </c>
      <c r="M26" s="8" t="s">
        <v>22</v>
      </c>
      <c r="N26" s="8" t="s">
        <v>23</v>
      </c>
    </row>
    <row r="27" spans="5:14" x14ac:dyDescent="0.25">
      <c r="E27" s="6"/>
      <c r="F27" s="9" t="s">
        <v>0</v>
      </c>
      <c r="G27" s="10"/>
      <c r="H27" s="10">
        <v>1.45615E-3</v>
      </c>
      <c r="I27" s="10">
        <v>51.343800000000002</v>
      </c>
      <c r="J27" s="10">
        <v>37.099400000000003</v>
      </c>
      <c r="K27" s="10">
        <v>14.244400000000001</v>
      </c>
      <c r="L27" s="10">
        <v>1.8257399999999999</v>
      </c>
      <c r="M27" s="10">
        <v>7.8019699999999998</v>
      </c>
      <c r="N27" s="10">
        <v>4</v>
      </c>
    </row>
    <row r="28" spans="5:14" x14ac:dyDescent="0.25">
      <c r="E28" s="6"/>
      <c r="F28" s="9" t="s">
        <v>1</v>
      </c>
      <c r="G28" s="10"/>
      <c r="H28" s="10">
        <v>2.37915E-2</v>
      </c>
      <c r="I28" s="10">
        <v>19.175699999999999</v>
      </c>
      <c r="J28" s="10">
        <v>29.831700000000001</v>
      </c>
      <c r="K28" s="10">
        <v>-10.656000000000001</v>
      </c>
      <c r="L28" s="10">
        <v>3.0014099999999999</v>
      </c>
      <c r="M28" s="10">
        <v>3.5503300000000002</v>
      </c>
      <c r="N28" s="10">
        <v>4</v>
      </c>
    </row>
    <row r="29" spans="5:14" x14ac:dyDescent="0.25">
      <c r="E29" s="6"/>
      <c r="F29" s="9" t="s">
        <v>2</v>
      </c>
      <c r="G29" s="10"/>
      <c r="H29" s="10">
        <v>0.6475780000000001</v>
      </c>
      <c r="I29" s="10">
        <v>27.624099999999999</v>
      </c>
      <c r="J29" s="10">
        <v>26.104900000000001</v>
      </c>
      <c r="K29" s="10">
        <v>1.5192099999999997</v>
      </c>
      <c r="L29" s="10">
        <v>3.0789300000000002</v>
      </c>
      <c r="M29" s="10">
        <v>0.493421</v>
      </c>
      <c r="N29" s="10">
        <v>4</v>
      </c>
    </row>
    <row r="30" spans="5:14" x14ac:dyDescent="0.25">
      <c r="E30" s="6"/>
      <c r="F30" s="9" t="s">
        <v>3</v>
      </c>
      <c r="G30" s="10"/>
      <c r="H30" s="10">
        <v>7.4235099999999998E-2</v>
      </c>
      <c r="I30" s="10">
        <v>1.8564700000000001</v>
      </c>
      <c r="J30" s="10">
        <v>6.96408</v>
      </c>
      <c r="K30" s="10">
        <v>-5.1076100000000002</v>
      </c>
      <c r="L30" s="10">
        <v>2.1268400000000001</v>
      </c>
      <c r="M30" s="10">
        <v>2.4015</v>
      </c>
      <c r="N30" s="10">
        <v>4</v>
      </c>
    </row>
  </sheetData>
  <sheetProtection selectLockedCells="1" selectUnlockedCells="1"/>
  <mergeCells count="4">
    <mergeCell ref="H1:K1"/>
    <mergeCell ref="H18:K18"/>
    <mergeCell ref="L19:L20"/>
    <mergeCell ref="L22:L2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S8 FACS quantification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 K.</dc:creator>
  <cp:lastModifiedBy>QC</cp:lastModifiedBy>
  <dcterms:created xsi:type="dcterms:W3CDTF">2018-09-03T10:26:59Z</dcterms:created>
  <dcterms:modified xsi:type="dcterms:W3CDTF">2018-09-03T10:26:59Z</dcterms:modified>
</cp:coreProperties>
</file>