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5115" yWindow="855" windowWidth="19440" windowHeight="15540" tabRatio="500"/>
  </bookViews>
  <sheets>
    <sheet name="Table S2 Co-IP" sheetId="6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44" i="6" l="1"/>
  <c r="U44" i="6"/>
  <c r="U41" i="6"/>
  <c r="U38" i="6"/>
  <c r="S29" i="6"/>
  <c r="U29" i="6"/>
  <c r="U26" i="6"/>
  <c r="U23" i="6"/>
  <c r="U20" i="6"/>
  <c r="S14" i="6"/>
  <c r="U14" i="6"/>
  <c r="U11" i="6"/>
  <c r="G9" i="6"/>
  <c r="F9" i="6"/>
  <c r="E9" i="6"/>
  <c r="U8" i="6"/>
  <c r="G8" i="6"/>
  <c r="F8" i="6"/>
  <c r="E8" i="6"/>
  <c r="G7" i="6"/>
  <c r="F7" i="6"/>
  <c r="E7" i="6"/>
  <c r="G6" i="6"/>
  <c r="F6" i="6"/>
  <c r="E6" i="6"/>
  <c r="U5" i="6"/>
</calcChain>
</file>

<file path=xl/sharedStrings.xml><?xml version="1.0" encoding="utf-8"?>
<sst xmlns="http://schemas.openxmlformats.org/spreadsheetml/2006/main" count="88" uniqueCount="29">
  <si>
    <t>Blot images were captured using G:Box Chemi XR5 and the signals were quantified with GeneTools software (Syngene).</t>
  </si>
  <si>
    <t>I</t>
  </si>
  <si>
    <t>m-7, g-7</t>
  </si>
  <si>
    <t>Track A1</t>
  </si>
  <si>
    <t>Number</t>
  </si>
  <si>
    <t>Mol. weight</t>
  </si>
  <si>
    <t>Height</t>
  </si>
  <si>
    <t>Raw vol.</t>
  </si>
  <si>
    <t>II</t>
  </si>
  <si>
    <t>III</t>
  </si>
  <si>
    <t>av</t>
  </si>
  <si>
    <t>sd</t>
  </si>
  <si>
    <t>t-test</t>
  </si>
  <si>
    <t>m: mCherry/MBNL1</t>
  </si>
  <si>
    <t>m-7, g+7</t>
  </si>
  <si>
    <t>Track A2</t>
  </si>
  <si>
    <t>g: GFP/MBNL1</t>
  </si>
  <si>
    <t>m+7, g-7</t>
  </si>
  <si>
    <t>m+7, g+7</t>
  </si>
  <si>
    <t>Track A3</t>
  </si>
  <si>
    <t>Track A4</t>
  </si>
  <si>
    <t>Track B2</t>
  </si>
  <si>
    <t>Track B3</t>
  </si>
  <si>
    <t>Track B4</t>
  </si>
  <si>
    <t>Track B5</t>
  </si>
  <si>
    <t>Track 1</t>
  </si>
  <si>
    <t>Track 2</t>
  </si>
  <si>
    <t>Track 3</t>
  </si>
  <si>
    <t>Track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</si>
</sst>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1" fillId="2" borderId="0" xfId="1" applyFill="1"/>
    <xf numFmtId="0" fontId="2" fillId="2" borderId="0" xfId="1" applyFont="1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plus"/>
            <c:errValType val="cust"/>
            <c:noEndCap val="0"/>
            <c:plus>
              <c:numRef>
                <c:f>'Table S2 Co-IP'!$F$6:$F$9</c:f>
                <c:numCache>
                  <c:formatCode>General</c:formatCode>
                  <c:ptCount val="4"/>
                  <c:pt idx="0">
                    <c:v>0.20268556132288421</c:v>
                  </c:pt>
                  <c:pt idx="1">
                    <c:v>8.767021254215504E-2</c:v>
                  </c:pt>
                  <c:pt idx="2">
                    <c:v>6.0512293656429246E-2</c:v>
                  </c:pt>
                  <c:pt idx="3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'Table S2 Co-IP'!$A$6:$A$9</c:f>
              <c:strCache>
                <c:ptCount val="4"/>
                <c:pt idx="0">
                  <c:v>m-7, g-7</c:v>
                </c:pt>
                <c:pt idx="1">
                  <c:v>m-7, g+7</c:v>
                </c:pt>
                <c:pt idx="2">
                  <c:v>m+7, g-7</c:v>
                </c:pt>
                <c:pt idx="3">
                  <c:v>m+7, g+7</c:v>
                </c:pt>
              </c:strCache>
            </c:strRef>
          </c:cat>
          <c:val>
            <c:numRef>
              <c:f>'Table S2 Co-IP'!$E$6:$E$9</c:f>
              <c:numCache>
                <c:formatCode>General</c:formatCode>
                <c:ptCount val="4"/>
                <c:pt idx="0">
                  <c:v>0.19778530512074669</c:v>
                </c:pt>
                <c:pt idx="1">
                  <c:v>0.13057243745188343</c:v>
                </c:pt>
                <c:pt idx="2">
                  <c:v>0.30850568854971167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74688"/>
        <c:axId val="92676480"/>
      </c:barChart>
      <c:catAx>
        <c:axId val="92674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676480"/>
        <c:crosses val="autoZero"/>
        <c:auto val="1"/>
        <c:lblAlgn val="ctr"/>
        <c:lblOffset val="100"/>
        <c:noMultiLvlLbl val="0"/>
      </c:catAx>
      <c:valAx>
        <c:axId val="92676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674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10</xdr:row>
      <xdr:rowOff>0</xdr:rowOff>
    </xdr:from>
    <xdr:to>
      <xdr:col>7</xdr:col>
      <xdr:colOff>485775</xdr:colOff>
      <xdr:row>24</xdr:row>
      <xdr:rowOff>76200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5"/>
  <sheetViews>
    <sheetView tabSelected="1" workbookViewId="0">
      <selection activeCell="D28" sqref="D28"/>
    </sheetView>
  </sheetViews>
  <sheetFormatPr defaultColWidth="8.875" defaultRowHeight="15" x14ac:dyDescent="0.25"/>
  <cols>
    <col min="1" max="16384" width="8.875" style="2"/>
  </cols>
  <sheetData>
    <row r="2" spans="1:21" x14ac:dyDescent="0.25">
      <c r="A2" s="1" t="s">
        <v>0</v>
      </c>
      <c r="N2" s="2" t="s">
        <v>1</v>
      </c>
    </row>
    <row r="3" spans="1:21" x14ac:dyDescent="0.25">
      <c r="N3" s="1" t="s">
        <v>2</v>
      </c>
      <c r="O3" s="1" t="s">
        <v>3</v>
      </c>
      <c r="P3" s="1"/>
      <c r="Q3" s="1"/>
      <c r="R3" s="1"/>
      <c r="S3" s="1"/>
      <c r="T3" s="1"/>
      <c r="U3" s="1"/>
    </row>
    <row r="4" spans="1:21" x14ac:dyDescent="0.25">
      <c r="O4" s="1" t="s">
        <v>4</v>
      </c>
      <c r="P4" s="1" t="s">
        <v>5</v>
      </c>
      <c r="Q4" s="1" t="s">
        <v>6</v>
      </c>
      <c r="R4" s="1" t="s">
        <v>7</v>
      </c>
      <c r="S4" s="1"/>
      <c r="T4" s="1"/>
      <c r="U4" s="1"/>
    </row>
    <row r="5" spans="1:21" x14ac:dyDescent="0.25">
      <c r="A5" s="3"/>
      <c r="B5" s="1" t="s">
        <v>1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O5" s="2">
        <v>1</v>
      </c>
      <c r="P5" s="2">
        <v>0</v>
      </c>
      <c r="Q5" s="2">
        <v>633.7198486328125</v>
      </c>
      <c r="R5" s="2">
        <v>268817.1875</v>
      </c>
      <c r="U5" s="4">
        <f>R5/S14</f>
        <v>0.18831667964559429</v>
      </c>
    </row>
    <row r="6" spans="1:21" x14ac:dyDescent="0.25">
      <c r="A6" s="1" t="s">
        <v>2</v>
      </c>
      <c r="B6" s="2">
        <v>0.18831667964559429</v>
      </c>
      <c r="C6" s="1">
        <v>0.40503923571664574</v>
      </c>
      <c r="D6" s="1">
        <v>0</v>
      </c>
      <c r="E6" s="1">
        <f>AVERAGE(B6:D6)</f>
        <v>0.19778530512074669</v>
      </c>
      <c r="F6" s="1">
        <f>STDEV(B6:D6)</f>
        <v>0.20268556132288421</v>
      </c>
      <c r="G6" s="1">
        <f>_xlfn.T.TEST(B9:D9,B6:D6,2,2)</f>
        <v>2.3703401397757238E-3</v>
      </c>
      <c r="J6" s="2" t="s">
        <v>13</v>
      </c>
      <c r="N6" s="1" t="s">
        <v>14</v>
      </c>
      <c r="O6" s="1" t="s">
        <v>15</v>
      </c>
      <c r="P6" s="1"/>
      <c r="Q6" s="1"/>
      <c r="R6" s="1"/>
      <c r="S6" s="1"/>
      <c r="T6" s="1"/>
      <c r="U6" s="5"/>
    </row>
    <row r="7" spans="1:21" x14ac:dyDescent="0.25">
      <c r="A7" s="1" t="s">
        <v>14</v>
      </c>
      <c r="B7" s="2">
        <v>0.14696596295572081</v>
      </c>
      <c r="C7" s="2">
        <v>0.20888871076016155</v>
      </c>
      <c r="D7" s="2">
        <v>3.5862638639767908E-2</v>
      </c>
      <c r="E7" s="1">
        <f t="shared" ref="E7:E9" si="0">AVERAGE(B7:D7)</f>
        <v>0.13057243745188343</v>
      </c>
      <c r="F7" s="1">
        <f t="shared" ref="F7:F9" si="1">STDEV(B7:D7)</f>
        <v>8.767021254215504E-2</v>
      </c>
      <c r="G7" s="1">
        <f>_xlfn.T.TEST(B9:D9,B7:D7,2,2)</f>
        <v>6.7395885899138445E-5</v>
      </c>
      <c r="J7" s="2" t="s">
        <v>16</v>
      </c>
      <c r="O7" s="1" t="s">
        <v>4</v>
      </c>
      <c r="P7" s="1" t="s">
        <v>5</v>
      </c>
      <c r="Q7" s="1" t="s">
        <v>6</v>
      </c>
      <c r="R7" s="1" t="s">
        <v>7</v>
      </c>
      <c r="S7" s="1"/>
      <c r="T7" s="1"/>
      <c r="U7" s="5"/>
    </row>
    <row r="8" spans="1:21" x14ac:dyDescent="0.25">
      <c r="A8" s="1" t="s">
        <v>17</v>
      </c>
      <c r="B8" s="2">
        <v>0.30925648126896871</v>
      </c>
      <c r="C8" s="2">
        <v>0.24762149186912638</v>
      </c>
      <c r="D8" s="2">
        <v>0.36863909251103993</v>
      </c>
      <c r="E8" s="1">
        <f t="shared" si="0"/>
        <v>0.30850568854971167</v>
      </c>
      <c r="F8" s="1">
        <f t="shared" si="1"/>
        <v>6.0512293656429246E-2</v>
      </c>
      <c r="G8" s="1">
        <f>_xlfn.T.TEST(B9:D9,B8:D8,2,2)</f>
        <v>3.8439173082423308E-5</v>
      </c>
      <c r="O8" s="2">
        <v>1</v>
      </c>
      <c r="P8" s="2">
        <v>0</v>
      </c>
      <c r="Q8" s="2">
        <v>546.53997802734375</v>
      </c>
      <c r="R8" s="2">
        <v>209790.109375</v>
      </c>
      <c r="U8" s="4">
        <f>R8/S14</f>
        <v>0.14696596295572081</v>
      </c>
    </row>
    <row r="9" spans="1:21" x14ac:dyDescent="0.25">
      <c r="A9" s="1" t="s">
        <v>18</v>
      </c>
      <c r="B9" s="2">
        <v>1</v>
      </c>
      <c r="C9" s="2">
        <v>1</v>
      </c>
      <c r="D9" s="2">
        <v>1</v>
      </c>
      <c r="E9" s="1">
        <f t="shared" si="0"/>
        <v>1</v>
      </c>
      <c r="F9" s="1">
        <f t="shared" si="1"/>
        <v>0</v>
      </c>
      <c r="G9" s="1">
        <f>_xlfn.T.TEST(B9:D9,B6:D8,2,2)</f>
        <v>2.4358490880290615E-6</v>
      </c>
      <c r="N9" s="1" t="s">
        <v>17</v>
      </c>
      <c r="O9" s="1" t="s">
        <v>19</v>
      </c>
      <c r="P9" s="1"/>
      <c r="Q9" s="1"/>
      <c r="R9" s="1"/>
      <c r="S9" s="1"/>
      <c r="T9" s="1"/>
      <c r="U9" s="5"/>
    </row>
    <row r="10" spans="1:21" x14ac:dyDescent="0.25">
      <c r="O10" s="1" t="s">
        <v>4</v>
      </c>
      <c r="P10" s="1" t="s">
        <v>5</v>
      </c>
      <c r="Q10" s="1" t="s">
        <v>6</v>
      </c>
      <c r="R10" s="1" t="s">
        <v>7</v>
      </c>
      <c r="S10" s="1"/>
      <c r="T10" s="1"/>
      <c r="U10" s="5"/>
    </row>
    <row r="11" spans="1:21" x14ac:dyDescent="0.25">
      <c r="O11" s="2">
        <v>1</v>
      </c>
      <c r="P11" s="2">
        <v>0</v>
      </c>
      <c r="Q11" s="2">
        <v>1242.2486572265625</v>
      </c>
      <c r="R11" s="2">
        <v>441455.625</v>
      </c>
      <c r="U11" s="4">
        <f>R11/S14</f>
        <v>0.30925648126896871</v>
      </c>
    </row>
    <row r="12" spans="1:21" x14ac:dyDescent="0.25">
      <c r="N12" s="1" t="s">
        <v>18</v>
      </c>
      <c r="O12" s="1" t="s">
        <v>20</v>
      </c>
      <c r="P12" s="1"/>
      <c r="Q12" s="1"/>
      <c r="R12" s="1"/>
      <c r="S12" s="1"/>
      <c r="T12" s="1"/>
      <c r="U12" s="5"/>
    </row>
    <row r="13" spans="1:21" x14ac:dyDescent="0.25">
      <c r="O13" s="1" t="s">
        <v>4</v>
      </c>
      <c r="P13" s="1" t="s">
        <v>5</v>
      </c>
      <c r="Q13" s="1" t="s">
        <v>6</v>
      </c>
      <c r="R13" s="1" t="s">
        <v>7</v>
      </c>
      <c r="S13" s="1"/>
      <c r="T13" s="1"/>
      <c r="U13" s="5"/>
    </row>
    <row r="14" spans="1:21" x14ac:dyDescent="0.25">
      <c r="O14" s="2">
        <v>1</v>
      </c>
      <c r="P14" s="2">
        <v>0</v>
      </c>
      <c r="Q14" s="2">
        <v>1773.71728515625</v>
      </c>
      <c r="R14" s="2">
        <v>651425.625</v>
      </c>
      <c r="S14" s="2">
        <f>SUM(R14:R15)</f>
        <v>1427474.125</v>
      </c>
      <c r="U14" s="4">
        <f>S14/S14</f>
        <v>1</v>
      </c>
    </row>
    <row r="15" spans="1:21" x14ac:dyDescent="0.25">
      <c r="O15" s="2">
        <v>2</v>
      </c>
      <c r="P15" s="2">
        <v>0</v>
      </c>
      <c r="Q15" s="2">
        <v>2153.9169921875</v>
      </c>
      <c r="R15" s="2">
        <v>776048.5</v>
      </c>
      <c r="U15" s="4"/>
    </row>
    <row r="16" spans="1:21" x14ac:dyDescent="0.25">
      <c r="O16" s="1"/>
      <c r="P16" s="1"/>
      <c r="Q16" s="1"/>
      <c r="R16" s="1"/>
      <c r="S16" s="1"/>
      <c r="T16" s="1"/>
      <c r="U16" s="5"/>
    </row>
    <row r="17" spans="14:21" x14ac:dyDescent="0.25">
      <c r="N17" s="2" t="s">
        <v>8</v>
      </c>
      <c r="O17" s="1"/>
      <c r="P17" s="1"/>
      <c r="Q17" s="1"/>
      <c r="R17" s="1"/>
      <c r="S17" s="1"/>
      <c r="T17" s="1"/>
      <c r="U17" s="5"/>
    </row>
    <row r="18" spans="14:21" x14ac:dyDescent="0.25">
      <c r="N18" s="1" t="s">
        <v>2</v>
      </c>
      <c r="O18" s="1" t="s">
        <v>21</v>
      </c>
      <c r="P18" s="1"/>
      <c r="Q18" s="1"/>
      <c r="R18" s="1"/>
      <c r="U18" s="4"/>
    </row>
    <row r="19" spans="14:21" x14ac:dyDescent="0.25">
      <c r="O19" s="1" t="s">
        <v>4</v>
      </c>
      <c r="P19" s="1" t="s">
        <v>5</v>
      </c>
      <c r="Q19" s="1" t="s">
        <v>6</v>
      </c>
      <c r="R19" s="1" t="s">
        <v>7</v>
      </c>
      <c r="U19" s="4"/>
    </row>
    <row r="20" spans="14:21" x14ac:dyDescent="0.25">
      <c r="O20" s="2">
        <v>1</v>
      </c>
      <c r="P20" s="2">
        <v>0</v>
      </c>
      <c r="Q20" s="2">
        <v>1967.4410400390625</v>
      </c>
      <c r="R20" s="2">
        <v>844485.1875</v>
      </c>
      <c r="U20" s="4">
        <f>R20/S29</f>
        <v>0.40503923571664574</v>
      </c>
    </row>
    <row r="21" spans="14:21" x14ac:dyDescent="0.25">
      <c r="N21" s="1" t="s">
        <v>14</v>
      </c>
      <c r="O21" s="1" t="s">
        <v>22</v>
      </c>
      <c r="P21" s="1"/>
      <c r="Q21" s="1"/>
      <c r="R21" s="1"/>
      <c r="S21" s="1"/>
      <c r="T21" s="1"/>
      <c r="U21" s="5"/>
    </row>
    <row r="22" spans="14:21" x14ac:dyDescent="0.25">
      <c r="O22" s="1" t="s">
        <v>4</v>
      </c>
      <c r="P22" s="1" t="s">
        <v>5</v>
      </c>
      <c r="Q22" s="1" t="s">
        <v>6</v>
      </c>
      <c r="R22" s="1" t="s">
        <v>7</v>
      </c>
      <c r="S22" s="1"/>
      <c r="T22" s="1"/>
      <c r="U22" s="5"/>
    </row>
    <row r="23" spans="14:21" x14ac:dyDescent="0.25">
      <c r="O23" s="2">
        <v>1</v>
      </c>
      <c r="P23" s="2">
        <v>0</v>
      </c>
      <c r="Q23" s="2">
        <v>944.56195068359375</v>
      </c>
      <c r="R23" s="2">
        <v>435521.8125</v>
      </c>
      <c r="U23" s="4">
        <f>R23/S29</f>
        <v>0.20888871076016155</v>
      </c>
    </row>
    <row r="24" spans="14:21" x14ac:dyDescent="0.25">
      <c r="N24" s="1" t="s">
        <v>17</v>
      </c>
      <c r="O24" s="1" t="s">
        <v>23</v>
      </c>
      <c r="P24" s="1"/>
      <c r="Q24" s="1"/>
      <c r="R24" s="1"/>
      <c r="S24" s="1"/>
      <c r="T24" s="1"/>
      <c r="U24" s="5"/>
    </row>
    <row r="25" spans="14:21" x14ac:dyDescent="0.25">
      <c r="O25" s="1" t="s">
        <v>4</v>
      </c>
      <c r="P25" s="1" t="s">
        <v>5</v>
      </c>
      <c r="Q25" s="1" t="s">
        <v>6</v>
      </c>
      <c r="R25" s="1" t="s">
        <v>7</v>
      </c>
      <c r="S25" s="1"/>
      <c r="T25" s="1"/>
      <c r="U25" s="5"/>
    </row>
    <row r="26" spans="14:21" x14ac:dyDescent="0.25">
      <c r="O26" s="2">
        <v>1</v>
      </c>
      <c r="P26" s="2">
        <v>0</v>
      </c>
      <c r="Q26" s="2">
        <v>1251.45166015625</v>
      </c>
      <c r="R26" s="2">
        <v>516277.59375</v>
      </c>
      <c r="U26" s="4">
        <f>R26/S29</f>
        <v>0.24762149186912638</v>
      </c>
    </row>
    <row r="27" spans="14:21" x14ac:dyDescent="0.25">
      <c r="N27" s="1" t="s">
        <v>18</v>
      </c>
      <c r="O27" s="1" t="s">
        <v>24</v>
      </c>
      <c r="P27" s="1"/>
      <c r="Q27" s="1"/>
      <c r="R27" s="1"/>
      <c r="S27" s="1"/>
      <c r="T27" s="1"/>
      <c r="U27" s="5"/>
    </row>
    <row r="28" spans="14:21" x14ac:dyDescent="0.25">
      <c r="O28" s="1" t="s">
        <v>4</v>
      </c>
      <c r="P28" s="1" t="s">
        <v>5</v>
      </c>
      <c r="Q28" s="1" t="s">
        <v>6</v>
      </c>
      <c r="R28" s="1" t="s">
        <v>7</v>
      </c>
      <c r="S28" s="1"/>
      <c r="T28" s="1"/>
      <c r="U28" s="5"/>
    </row>
    <row r="29" spans="14:21" x14ac:dyDescent="0.25">
      <c r="O29" s="2">
        <v>1</v>
      </c>
      <c r="P29" s="2">
        <v>0</v>
      </c>
      <c r="Q29" s="2">
        <v>2086.072998046875</v>
      </c>
      <c r="R29" s="2">
        <v>712969.875</v>
      </c>
      <c r="S29" s="2">
        <f>SUM(R29:R30)</f>
        <v>2084946.625</v>
      </c>
      <c r="U29" s="4">
        <f>S29/S29</f>
        <v>1</v>
      </c>
    </row>
    <row r="30" spans="14:21" x14ac:dyDescent="0.25">
      <c r="O30" s="2">
        <v>2</v>
      </c>
      <c r="P30" s="2">
        <v>0</v>
      </c>
      <c r="Q30" s="2">
        <v>3063.952392578125</v>
      </c>
      <c r="R30" s="2">
        <v>1371976.75</v>
      </c>
      <c r="U30" s="4"/>
    </row>
    <row r="31" spans="14:21" x14ac:dyDescent="0.25">
      <c r="U31" s="4"/>
    </row>
    <row r="32" spans="14:21" x14ac:dyDescent="0.25">
      <c r="N32" s="2" t="s">
        <v>9</v>
      </c>
      <c r="U32" s="4"/>
    </row>
    <row r="33" spans="14:21" x14ac:dyDescent="0.25">
      <c r="N33" s="1" t="s">
        <v>2</v>
      </c>
      <c r="O33" s="1" t="s">
        <v>25</v>
      </c>
      <c r="P33" s="1"/>
      <c r="Q33" s="1"/>
      <c r="R33" s="1"/>
      <c r="U33" s="4"/>
    </row>
    <row r="34" spans="14:21" x14ac:dyDescent="0.25">
      <c r="O34" s="1" t="s">
        <v>4</v>
      </c>
      <c r="P34" s="1" t="s">
        <v>5</v>
      </c>
      <c r="Q34" s="1" t="s">
        <v>6</v>
      </c>
      <c r="R34" s="1" t="s">
        <v>7</v>
      </c>
      <c r="U34" s="4"/>
    </row>
    <row r="35" spans="14:21" x14ac:dyDescent="0.25">
      <c r="O35" s="2">
        <v>1</v>
      </c>
      <c r="P35" s="2">
        <v>0</v>
      </c>
      <c r="Q35" s="2">
        <v>0</v>
      </c>
      <c r="R35" s="2">
        <v>0</v>
      </c>
      <c r="U35" s="4">
        <v>0</v>
      </c>
    </row>
    <row r="36" spans="14:21" x14ac:dyDescent="0.25">
      <c r="N36" s="1" t="s">
        <v>14</v>
      </c>
      <c r="O36" s="1" t="s">
        <v>26</v>
      </c>
      <c r="P36" s="1"/>
      <c r="Q36" s="1"/>
      <c r="R36" s="1"/>
      <c r="U36" s="4"/>
    </row>
    <row r="37" spans="14:21" x14ac:dyDescent="0.25">
      <c r="O37" s="1" t="s">
        <v>4</v>
      </c>
      <c r="P37" s="1" t="s">
        <v>5</v>
      </c>
      <c r="Q37" s="1" t="s">
        <v>6</v>
      </c>
      <c r="R37" s="1" t="s">
        <v>7</v>
      </c>
      <c r="U37" s="4"/>
    </row>
    <row r="38" spans="14:21" x14ac:dyDescent="0.25">
      <c r="O38" s="2">
        <v>1</v>
      </c>
      <c r="P38" s="2">
        <v>0</v>
      </c>
      <c r="Q38" s="2">
        <v>1766.619384765625</v>
      </c>
      <c r="R38" s="2">
        <v>1049359.5</v>
      </c>
      <c r="U38" s="4">
        <f>R38/S44</f>
        <v>3.5862638639767908E-2</v>
      </c>
    </row>
    <row r="39" spans="14:21" x14ac:dyDescent="0.25">
      <c r="N39" s="1" t="s">
        <v>17</v>
      </c>
      <c r="O39" s="1" t="s">
        <v>27</v>
      </c>
      <c r="P39" s="1"/>
      <c r="Q39" s="1"/>
      <c r="R39" s="1"/>
      <c r="S39" s="1"/>
      <c r="T39" s="1"/>
      <c r="U39" s="5"/>
    </row>
    <row r="40" spans="14:21" x14ac:dyDescent="0.25">
      <c r="O40" s="1" t="s">
        <v>4</v>
      </c>
      <c r="P40" s="1" t="s">
        <v>5</v>
      </c>
      <c r="Q40" s="1" t="s">
        <v>6</v>
      </c>
      <c r="R40" s="1" t="s">
        <v>7</v>
      </c>
      <c r="S40" s="1"/>
      <c r="T40" s="1"/>
      <c r="U40" s="5"/>
    </row>
    <row r="41" spans="14:21" x14ac:dyDescent="0.25">
      <c r="O41" s="2">
        <v>1</v>
      </c>
      <c r="P41" s="2">
        <v>0</v>
      </c>
      <c r="Q41" s="2">
        <v>18070.544921875</v>
      </c>
      <c r="R41" s="2">
        <v>10786572</v>
      </c>
      <c r="U41" s="4">
        <f>R41/S44</f>
        <v>0.36863909251103993</v>
      </c>
    </row>
    <row r="42" spans="14:21" x14ac:dyDescent="0.25">
      <c r="N42" s="1" t="s">
        <v>18</v>
      </c>
      <c r="O42" s="1" t="s">
        <v>28</v>
      </c>
      <c r="P42" s="1"/>
      <c r="Q42" s="1"/>
      <c r="R42" s="1"/>
      <c r="S42" s="1"/>
      <c r="T42" s="1"/>
      <c r="U42" s="5"/>
    </row>
    <row r="43" spans="14:21" x14ac:dyDescent="0.25">
      <c r="O43" s="1" t="s">
        <v>4</v>
      </c>
      <c r="P43" s="1" t="s">
        <v>5</v>
      </c>
      <c r="Q43" s="1" t="s">
        <v>6</v>
      </c>
      <c r="R43" s="1" t="s">
        <v>7</v>
      </c>
      <c r="S43" s="1"/>
      <c r="T43" s="1"/>
      <c r="U43" s="5"/>
    </row>
    <row r="44" spans="14:21" x14ac:dyDescent="0.25">
      <c r="O44" s="2">
        <v>1</v>
      </c>
      <c r="P44" s="2">
        <v>0</v>
      </c>
      <c r="Q44" s="2">
        <v>6937.74169921875</v>
      </c>
      <c r="R44" s="2">
        <v>3785865.25</v>
      </c>
      <c r="S44" s="2">
        <f>SUM(R44:R45)</f>
        <v>29260521.25</v>
      </c>
      <c r="U44" s="4">
        <f>S44/S44</f>
        <v>1</v>
      </c>
    </row>
    <row r="45" spans="14:21" x14ac:dyDescent="0.25">
      <c r="O45" s="2">
        <v>2</v>
      </c>
      <c r="P45" s="2">
        <v>0</v>
      </c>
      <c r="Q45" s="2">
        <v>36971.140625</v>
      </c>
      <c r="R45" s="2">
        <v>25474656</v>
      </c>
      <c r="U45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S2 Co-IP</vt:lpstr>
    </vt:vector>
  </TitlesOfParts>
  <Company>IMCB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PREM KUMAR D</cp:lastModifiedBy>
  <dcterms:created xsi:type="dcterms:W3CDTF">2018-03-21T03:44:04Z</dcterms:created>
  <dcterms:modified xsi:type="dcterms:W3CDTF">2018-09-03T13:12:20Z</dcterms:modified>
</cp:coreProperties>
</file>